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11472" windowHeight="4680"/>
  </bookViews>
  <sheets>
    <sheet name="Лист1" sheetId="1" r:id="rId1"/>
  </sheets>
  <definedNames>
    <definedName name="_xlnm.Print_Titles" localSheetId="0">Лист1!$8:$9</definedName>
    <definedName name="_xlnm.Print_Area" localSheetId="0">Лист1!$A$1:$H$197</definedName>
  </definedNames>
  <calcPr calcId="125725"/>
</workbook>
</file>

<file path=xl/calcChain.xml><?xml version="1.0" encoding="utf-8"?>
<calcChain xmlns="http://schemas.openxmlformats.org/spreadsheetml/2006/main">
  <c r="E194" i="1"/>
  <c r="E190" s="1"/>
  <c r="F44"/>
  <c r="F146"/>
  <c r="F194"/>
  <c r="F195"/>
  <c r="F193"/>
  <c r="F192"/>
  <c r="E193"/>
  <c r="E195"/>
  <c r="E192"/>
  <c r="G164"/>
  <c r="F160"/>
  <c r="E160"/>
  <c r="G146"/>
  <c r="F142"/>
  <c r="G142" s="1"/>
  <c r="E142"/>
  <c r="G110"/>
  <c r="F106"/>
  <c r="E106"/>
  <c r="G104"/>
  <c r="F100"/>
  <c r="E100"/>
  <c r="G86"/>
  <c r="F82"/>
  <c r="E82"/>
  <c r="G56"/>
  <c r="F52"/>
  <c r="E52"/>
  <c r="F26"/>
  <c r="G160" l="1"/>
  <c r="F190"/>
  <c r="G106"/>
  <c r="G100"/>
  <c r="G82"/>
  <c r="G52"/>
  <c r="E26"/>
  <c r="F22"/>
  <c r="G170"/>
  <c r="F166"/>
  <c r="E166"/>
  <c r="G158"/>
  <c r="F154"/>
  <c r="E154"/>
  <c r="G152"/>
  <c r="F148"/>
  <c r="E148"/>
  <c r="G140"/>
  <c r="F136"/>
  <c r="E136"/>
  <c r="G166" l="1"/>
  <c r="G194"/>
  <c r="G148"/>
  <c r="G154"/>
  <c r="G136"/>
  <c r="G134"/>
  <c r="F130"/>
  <c r="E130"/>
  <c r="G128"/>
  <c r="F124"/>
  <c r="E124"/>
  <c r="G122"/>
  <c r="F118"/>
  <c r="E118"/>
  <c r="F172"/>
  <c r="E172"/>
  <c r="G130" l="1"/>
  <c r="G118"/>
  <c r="G124"/>
  <c r="G92" l="1"/>
  <c r="F88"/>
  <c r="E88"/>
  <c r="G74"/>
  <c r="F70"/>
  <c r="E70"/>
  <c r="E76"/>
  <c r="F76"/>
  <c r="G80"/>
  <c r="G44"/>
  <c r="F40"/>
  <c r="E40"/>
  <c r="G38"/>
  <c r="F34"/>
  <c r="E34"/>
  <c r="G32"/>
  <c r="F28"/>
  <c r="E28"/>
  <c r="G20"/>
  <c r="F16"/>
  <c r="E16"/>
  <c r="G188"/>
  <c r="F184"/>
  <c r="E184"/>
  <c r="G182"/>
  <c r="F178"/>
  <c r="E178"/>
  <c r="G176"/>
  <c r="G172"/>
  <c r="G116"/>
  <c r="F112"/>
  <c r="E112"/>
  <c r="F10"/>
  <c r="E10"/>
  <c r="G68"/>
  <c r="F64"/>
  <c r="E64"/>
  <c r="G14"/>
  <c r="E94"/>
  <c r="E58"/>
  <c r="F58"/>
  <c r="E22"/>
  <c r="G16" l="1"/>
  <c r="G88"/>
  <c r="G76"/>
  <c r="G184"/>
  <c r="G70"/>
  <c r="G10"/>
  <c r="G40"/>
  <c r="G112"/>
  <c r="G34"/>
  <c r="G28"/>
  <c r="G178"/>
  <c r="G64"/>
  <c r="G50"/>
  <c r="G62"/>
  <c r="G98"/>
  <c r="G22"/>
  <c r="F94" l="1"/>
  <c r="G94" s="1"/>
  <c r="F46"/>
  <c r="G58"/>
  <c r="G190" s="1"/>
  <c r="E46"/>
  <c r="G46" l="1"/>
  <c r="G26" l="1"/>
</calcChain>
</file>

<file path=xl/sharedStrings.xml><?xml version="1.0" encoding="utf-8"?>
<sst xmlns="http://schemas.openxmlformats.org/spreadsheetml/2006/main" count="291" uniqueCount="91">
  <si>
    <t xml:space="preserve">№
з/п
</t>
  </si>
  <si>
    <t xml:space="preserve">Назва програми, 
рішення органу влади, яким вона затверджена, дата, №
</t>
  </si>
  <si>
    <t xml:space="preserve">Термін дії програми,
роки
</t>
  </si>
  <si>
    <t xml:space="preserve">Джерела 
фінансування
</t>
  </si>
  <si>
    <t xml:space="preserve">Затверджений обсяг фінан-сування </t>
  </si>
  <si>
    <t>ЗВІТ</t>
  </si>
  <si>
    <t>(назва міської, сільської/селищної територіальної громади, райдержадміністрації)</t>
  </si>
  <si>
    <t>Загальний обсяг,</t>
  </si>
  <si>
    <t>у т.ч.:</t>
  </si>
  <si>
    <t>Державний бюджет</t>
  </si>
  <si>
    <t>Обласний бюджет</t>
  </si>
  <si>
    <t>Місцевий бюджет</t>
  </si>
  <si>
    <t>Інші джерела</t>
  </si>
  <si>
    <t>Всього за програмами:</t>
  </si>
  <si>
    <t>Новопільська сільська територіальна громада</t>
  </si>
  <si>
    <t>2023-2025 роки</t>
  </si>
  <si>
    <t>забезпечення соціального захисту малозабезпечених верств населення та ін. мешканців громади, забезпечення пільгового перевезення окремих категорій громадян залізничним транспортом, забезпечення виплати компенсації фізичним особам, які надають соціальні послуги, соціальна підтримка дітей пільгової категорії</t>
  </si>
  <si>
    <t>організація відпрацювання порушниками  адміністративного стягнення у вигляді суспільно-корисних робіт та примусового стягнення заборгованості зі сплати аліментів в інтересах захисту прав та інтересів дітей</t>
  </si>
  <si>
    <t>створення комфортних умов для мешканців громади</t>
  </si>
  <si>
    <t>запобігання і ліквідація надзвичайних ситуацій техногенного та природного характеру, та їх наслідків</t>
  </si>
  <si>
    <t>покращення екологічної ситуації на території сільської ради</t>
  </si>
  <si>
    <t>забезпечення надання екстреної медичної допомоги відповідно до затверджених Міністерством охорони здоров’я України протоколів і стандартів</t>
  </si>
  <si>
    <t>створення сприятливих умов для якісного виконання завдань, покладених на співробітників Служби безпеки України та зміцнення матеріально-технічної бази</t>
  </si>
  <si>
    <t xml:space="preserve">Кількісні та якісні показники оцінки 
ефективності виконання програми
(досягнуті результати виконання програми) 
</t>
  </si>
  <si>
    <t xml:space="preserve">підвищення рівня довіри населення до роботи правоохоронних органів, забезпечення громадського порядку та громадської безпеки на території Новопільської сільської ради шляхом здійснення узгоджених заходів із профілактики правопорушень, протидії злочинності, усунення причин і умов, що спричинили вчинення протиправних дій, а також поліпшення стану криміногенної ситуації на території Новопільської сільської ради </t>
  </si>
  <si>
    <t>Начальник фінансового управління                                                                                                                                                    Лілія КУЧМА</t>
  </si>
  <si>
    <t>забезпечення належних умов для якісного виконання завдань та підтримки високого рівня боєготовності військових частин Збройних Сил України для здійснення відсічі збройної агресії Російської Федерації проти України, забезпечення національної безпеки, усунення загрози небезпеки державній незалежності України, її територіальній цілісності</t>
  </si>
  <si>
    <t>створення умов для розвитку фізичної культури і спорту, зокрема вдосконалення відповідного організаційного та нормативно-правового механізму, залучення дітей та молоді до масового спорту, популяризації здорового способу життя та фізичної реабілітації; максимальної реалізації здібностей обдарованої молоді у дитячо-юнацькому спорті, спорті вищих досягнень та виховання її в дусі олімпізму</t>
  </si>
  <si>
    <t>забезпечення реалізації прав і задоволення потреб ВПО, поліпшення умов їхньої життєдіяльності, створення фінансових, організаційно-правових і технічних механізмів для забезпечення комфортного соціального клімату й досягнення позитивних зрушень щодо рівня та якості життя населення, сприяння подальшій інтеграції ВПО через усунення перешкод у реалізації їх прав та основоположних свобод, забезпечення повного доступу до адміністративних, соціальних, культурних та інших послуг</t>
  </si>
  <si>
    <t>реалізація комплексу взаємопов’язаних завдань і заходів, що спрямовані на розв’язання найважливіших проблем у сфері соціального захисту військовослужбовців у період запровадження воєнного стану в Україні, ветеранів війни,сімей загиблих (померлих, зниклих безвісти за особливих обставин) Захисників і Захисниць України, підтримання їх належного морально-психологічного стану, поліпшення ефективності взаємодії місцевих органів виконавчої влади та органів місцевого самоврядування із громадськими об’єднаннями, іншими юридичними особами у сфері підтримки зазначених категорій осіб, створення у суспільстві атмосфери співчуття, підтримки та поважного ставлення до членів сімей загиблих</t>
  </si>
  <si>
    <t>2025 - 2027 роки</t>
  </si>
  <si>
    <t>2024 - 2026 роки</t>
  </si>
  <si>
    <t xml:space="preserve">Програма благоустрою населених пунктів Новопільської сільської ради на 2024-2026 роки  від 15.12.2023 №2176-XXXIII/VIII
</t>
  </si>
  <si>
    <t>2023 - 2025 роки</t>
  </si>
  <si>
    <t>Програму створення, накопичення та використання місцевих матеріальних резервів для запобігання і ліквідації наслідків надзвичайних ситуацій на території Новопільської сільської ради на 2025 - 2027 роки  від 16.12.2024  №2689-XLV/VIII</t>
  </si>
  <si>
    <t xml:space="preserve">Програма забезпечення громадського порядку та громадської безпеки «Поліцейський офіцер громади» на території Новопільської сільської ради Криворізького району Дніпропетровської області на 2025 - 2027 роки  від 18.03.2025 №2859-ХLVIII/VIII </t>
  </si>
  <si>
    <t>Програма «Фінансова підтримка  військовим частинам  Збройних сил України на 2023 - 2025 роки» від  03.08.2023 №2025-XXVIII/VIII</t>
  </si>
  <si>
    <t>2024 - 2028 роки</t>
  </si>
  <si>
    <t xml:space="preserve">забезпечення державних гарантій у сфері надання соціальних послуг, спрямованих на профілактику складних життєвих обставин, подолання або мінімізацію їх негативних наслідків, особам/сім'ям, які перебувають у складних життєвих обставинах; покращення доступу мешканців територіальної громади до соціальних послуг належної якості, які надаються відповідно до потреб населення громади та державних стандартів  соціальних послуг; створення умов для забезпечення надання базових та допоміжних соціальних послуг вразливим групам населення громади, відповідно до їх потреб та державних стандартів, шляхом зміцнення кадрового, фінансового потенціалу надавача соціальних послуг комунального закладу «Центр надання соціальних послуг» Новопільської сільської ради
</t>
  </si>
  <si>
    <t>Програма з охорони та збереження об’єктів культурної спадщини на території Новопільської сільської ради на 2024 - 2028 роки  від 26.06.2024 №2386-ХХХVІІ/VІІІ</t>
  </si>
  <si>
    <t>Програми розвитку соціальних послуг в Новопільській сільській територіальній громаді на 2025-2027 роки від  16.12.2024 №2678-XLV/VIII</t>
  </si>
  <si>
    <t>забезпечення захисту прав дитини, яка через складні життєві обставини тимчасово не може проживати разом з батьками/законними представниками, надання їй та її сім’ї послуг, спрямованих на повернення у сім’ю відповідно до найкращих інтересів дитини. Програма дозволить патронатним вихователям, у разі затримки виплат державної соціальної допомоги, задовольнити потреби дитини, влаштованої до патронатної сім’ї, підвищить рівень здійснення соціального захисту дітей, які перебувають у складних життєвих обставинах, забезпечить право дітей на догляд, виховання в безпечному та сприятливому сімейному середовищі.</t>
  </si>
  <si>
    <t>ліквідація незадовільних умов руху автотранспорту, у тому числі маршрутів загального користування на аварійних ділянках шляхом проведення на них ремонтних робіт;  покращення транспортного, пішохідного зв’язку та безпеки дорожнього руху, експлуатаційного стану доріг і вулиць комунальної власності</t>
  </si>
  <si>
    <t>забезпечення належного рівня охорони, розвитку й збереження історико-культурного середовища Новопільської сільської ради шляхом раціонального використання культурної спадщини; здійснення дієвого контролю за дотриманням вимог чинного законодавства України у сфері охорони нерухомих об’єктів культурної спадщини</t>
  </si>
  <si>
    <t xml:space="preserve">Програма забезпечення національної безпеки в Новопільській сільській територіальній громаді на 2023 - 2025 роки від  27.02.2023 №1871-XXIV/VIII
</t>
  </si>
  <si>
    <t>Програма підтримки внутрішньо переміщених осіб Новопільської сільської територіальної громади на 2024 - 2026 роки  від 15.12.2023  №2168-XXXIII/VIII</t>
  </si>
  <si>
    <t>Програма надання поворотної фінансової допомоги (резервних коштів), що виплачується патронатним вихователям до моменту отримання державної соціальної допомоги на 2025 - 2027 роки  від 16.12.2024 №2694-XLV/VIII</t>
  </si>
  <si>
    <t>Програма відзначення, заохочення та вшанування громадян, яким присвоєно звання «Почесний громадянин Новопільської сільської територіальної громади» та які нагороджені іншими заохочувальними відзнакам Новопільського сільського голови на 2025 - 2027 роки»  від 18.03.2025 №2867-XLVIII/VIII</t>
  </si>
  <si>
    <t>надання фінансової підтримки КП "КЦРЛ" Новопільської сільської ради, КНП "ПМСД" Новопільської сільської ради" для ефективного функціонування системи надання населенню доступної і високоякісної первинної медико - санітарної та вторинної спеціалізованої медичної допомоги населенню</t>
  </si>
  <si>
    <t>забезпечення повноцінного відпочинку та оздоровлення дітей і молоді, створення належних умов для освітньої, культурно-виховної, фізкультурно-оздоровчої та спортивної роботи, якісного медичного обслуговування і харчування</t>
  </si>
  <si>
    <t>відзначення та заохочення громадян, що користуються авторитетом і повагою у жителів Новопільської сільської територіальної громади завдяки особистому внеску у розвиток громади у різних сферах діяльності, забезпечення створення позитивного іміджу територіальної громади, популяризації її економічного і культурного потенціалу; вшанування видатних людей, трудових колективів підприємств, установ, організацій та нагородження їх відзнаками за значний внесок у розвиток громади, вагомі трудові досягнення, активну участь у вихованні підростаючого покоління, благодійну діяльність; формування у громадян високої національної свідомості, почуття гідності та патріотизму; стимулювання професійного зростання, підвищення мотивації до праці, участі у громадсько-політичному житті</t>
  </si>
  <si>
    <t>забезпечення оптимального функціонування цілісної системи захисту дітей на території Новопільської сільської ради, забезпечення прав, свобод і законних інтересів дітей, запобігання бездоглядності та вчинення ними правопорушень, усунення їх причин, розвиток сімейних форм виховання дітей-сиріт та дітей, позбавлених батьківського піклування, створення умов для реалізації права кожної дитини на виховання у сім’ї</t>
  </si>
  <si>
    <t>вдосконалення та посилення рівня надання соціальних послуг, сприяння підвищенню рівня життя вразливих та соціально незахищених верств населення шляхом їх соціальної підтримки, вирішення питань соціально-побутового та медичного обслуговування громадян, які перебувають у складних життєвих обставинах, забезпечення технічними та іншими засобами реабілітації</t>
  </si>
  <si>
    <t>Обсяг фінансування програми у 2026 році, тис. грн</t>
  </si>
  <si>
    <t>2025 - 2028 роки</t>
  </si>
  <si>
    <t>Програма розвитку місцевого самоврядування у Новопільській сільській територіальній громаді на 2025-2028 роки від 17.11.2025 №3198-LV/VIII</t>
  </si>
  <si>
    <t>Програма фінансової підтримки закладів охорони здоров’я та надання медичних послуг понад обсяг, передбачений програмою державних гарантій медичного обслуговування населення на 2026 - 2028 роки  від 15.12.2025 №3325-LVІІ/VIII</t>
  </si>
  <si>
    <t>2026 - 2028 роки</t>
  </si>
  <si>
    <t>Програма соціального захисту населення Новопільської сільської ради на 2026-2028 роки  від 15.12.2025  №3327-LVІІ/VIII</t>
  </si>
  <si>
    <t>Програма соціального захисту та підтримки ветеранів війни, військовослужбовців та членів їх сімей  Новопільської сільської територіальної громади на 2024 – 2026 роки  від 15.12.2023 №2167-XXXIII/VIII</t>
  </si>
  <si>
    <t>Програма утримання та ремонту автомобільних доріг загального користування, у тому числі місцевого значення та вулиць і доріг комунальної власності Новопільської сільської ради на 2026-2028 роки  від 15.12.2025 №3340-LVІІ/VIII</t>
  </si>
  <si>
    <t>Екологічна програма Новопільської сільської ради на 2026 - 2028 роки  від 15.12.2025  №3341-LVІІ/VIII</t>
  </si>
  <si>
    <t>2026 рік</t>
  </si>
  <si>
    <t>Програма «Поліпшення технічного стану санітарних автомобілів екстреної медичної допомоги, що працюють   на території Новопільської сільської територіальної громади Криворізького району  Дніпропетровської області на 2026 рік» від 15.12.2025  № 3345-LVІІ/VIII</t>
  </si>
  <si>
    <t>2026 - 2027 роки</t>
  </si>
  <si>
    <t>Програма забезпечення підтримання безпеки мешканців громади та запобігання скоєння нових злочинів особами, які отримали покарання, не пов’язані з позбавленням волі та які знаходяться на обліку у Криворізькому районному відділі № 1 філії Державної установи «Центр пробації» у Дніпропетровській області на 2026-2027 роки  від 15.12.2025 № 3355-LVІІ/VIII</t>
  </si>
  <si>
    <t>Програма організації суспільно-корисних робіт для порушників, на яких судом накладено адміністративне стягнення у вигляді виконання суспільно-корисних робіт по Новопільській сільській раді на 2025 - 2027 роки  від 16.12.2024 №2702-XLV/VIII</t>
  </si>
  <si>
    <t>досягнення високого рівня розвитку системи освіти відповідно до сучасних потреб суспільства і кожного громадянина щодо якісної освіти, яка забезпечує повноцінний розвиток кожної дитини і її успішну інтеграцію в українське суспільство та європейську спільноту, забезпечення гармонійного розвитку людини як найвищої цінності суспільства</t>
  </si>
  <si>
    <t>Комплексна програма освіти Новопільскої сільської  територіальної громади на 2026-2028 роки від 15.12.2025 № 3334-LVІІ/VIII</t>
  </si>
  <si>
    <t>Програма розвитку культури та бібліотечної справи у Новопільській сільській раді на 2025-2027 роки  від  16.12.2024 №2682-XLV/VIII</t>
  </si>
  <si>
    <t>створення економічних та організаційних умов для подальшого збереження і розвитку культури, мистецтва та дозвілля громади, розвиток бібліотечної справи</t>
  </si>
  <si>
    <t>2026 - 2030 роки</t>
  </si>
  <si>
    <t>Програма забезпечення всебічного розвитку і функціонування української мови як державної в усіх сферах суспільного життя на території Новопільської сільської територіальної громади на 2026-2030 роки від 15.12.2025 № 3337-LVІІ/VIII</t>
  </si>
  <si>
    <t>забезпечення всебічного розвитку і функціонування української мови як державної в усіх сферах суспільного життя на території Новопільської сільської територіальної громади на 2026-2030 роки, посилення її консолідуючої ролі в українському суспільстві як засобу зміцнення державної єдності, підвищення її ролі в забезпеченні територіальної цілісності та національної безпеки України, підтримки розвитку національної культури.</t>
  </si>
  <si>
    <t>Програма розвитку фізичної культури і спорту в Новопільській сільській раді на 2026 - 2028 роки від 15.12.2025 № 3335-LVІІ/VIII</t>
  </si>
  <si>
    <t>Комплексна програма оздоровлення та відпочинку дітей і молоді  Новопільської сільській раді на 2025 – 2027 роки від  16.12.2024  №2693-XLV/VIII</t>
  </si>
  <si>
    <t>Програма фінансового забезпечення діяльності комунального закладу «Центр надання соціальних послуг» Новопільської сільської ради на 2026 - 2028 роки від 15.12.2025 № 3330-LVІІ/VIII</t>
  </si>
  <si>
    <t>забезпечення підтримання безпеки мешканців громади та запобігання скоєння нових злочинів особами, які отримали покарання, не пов’язані з позбавленням волі та які знаходяться на обліку</t>
  </si>
  <si>
    <t>створення належних умов для ефективної діяльності органів місцевого самоврядування Новопільської сільської територіальної громади, виконання ними власних та делегованих повноважень, поліпшення матеріально-технічного забезпечення, покращення ефективності функціонування системи місцевого самоврядування, забезпечення сталого місцевого розвитку, створення єдиної системи інформаційного забезпечення органів місцевого самоврядування</t>
  </si>
  <si>
    <t>Програма захисту прав дітей та розвитку сімейних форм виховання на території Новопільської сільської ради на 2025 - 2027 роки  від 16.12.2024 №2695-XLV/VIII</t>
  </si>
  <si>
    <t xml:space="preserve">Фактично використано коштів 
за І півріччя
</t>
  </si>
  <si>
    <t xml:space="preserve">Відсоток освоєння коштів за І півріччя
кінець року
</t>
  </si>
  <si>
    <t>Програма надання фінансової підтримки та внесків до статутних капіталів комунальних підприємств Новопільської сільської ради на 2026 рік  від  26.03.2026  №3408-LIX/VIII</t>
  </si>
  <si>
    <t>Програма забезпечення громадського порядку та громадської безпеки Новопільської сільської ради на 2026-2028 роки від  26.03.2026  №3411-LIX/VIII</t>
  </si>
  <si>
    <t>Програма "Фінансова підтримка військовим частинам Збройних Сил України на 2023-2026 роки"  від  03.08.2023  №2025-XXVIII/VIII</t>
  </si>
  <si>
    <t>2023 - 2026 роки</t>
  </si>
  <si>
    <t>Програма забезпечення національної безпеки Новопільської сільської територіальної громади на 2026-2028 роки  від 26.03.2026  №3416-LIX/VIII</t>
  </si>
  <si>
    <t>підвищення рівня довіри населення до роботи правоохоронних органів, забезпечення громадського порядку та громадської безпеки на території Новопільської сільської ради шляхом здійснення заходів із профілактики правопорушень, протидії злочинності, усунення причин і умов, що спричинили вчинення протиправних дій, та поліпшення стану криміногенної ситуації в громаді</t>
  </si>
  <si>
    <t xml:space="preserve">створенню умов для стабільної та беззбиткової роботи комунальних підприємств при здійсненні своєї господарської підвищенню надійності роботи їх виробничих потужностей, проведення модернізації та переоснащення технічної бази підприємств; недопущення виникнення заборгованості із заробітної плати, обов’язкових платежів, комунальних послуг та енергоносіїв; вирішення інших проблемних питань, що виникають при наданні відповідних послуг комунальними підприємствами.
</t>
  </si>
  <si>
    <t>про хід виконання місцевих (міських, сільських/селищних територіальних громад, районних) цільових програм
за І півріччя 2026 року</t>
  </si>
  <si>
    <r>
      <t xml:space="preserve">Додаток 4
</t>
    </r>
    <r>
      <rPr>
        <b/>
        <sz val="12"/>
        <color theme="1"/>
        <rFont val="Times New Roman"/>
        <family val="1"/>
        <charset val="204"/>
      </rPr>
      <t xml:space="preserve">до пояснювальної записки </t>
    </r>
    <r>
      <rPr>
        <sz val="12"/>
        <color theme="1"/>
        <rFont val="Times New Roman"/>
        <family val="1"/>
        <charset val="204"/>
      </rPr>
      <t xml:space="preserve">
за І півріччя 2026 року</t>
    </r>
  </si>
</sst>
</file>

<file path=xl/styles.xml><?xml version="1.0" encoding="utf-8"?>
<styleSheet xmlns="http://schemas.openxmlformats.org/spreadsheetml/2006/main">
  <numFmts count="1">
    <numFmt numFmtId="164" formatCode="#,##0.000"/>
  </numFmts>
  <fonts count="21">
    <font>
      <sz val="10"/>
      <color theme="1"/>
      <name val="Calibri"/>
      <family val="2"/>
      <charset val="204"/>
      <scheme val="minor"/>
    </font>
    <font>
      <sz val="10"/>
      <color theme="1"/>
      <name val="Times New Roman"/>
      <family val="1"/>
      <charset val="204"/>
    </font>
    <font>
      <sz val="12"/>
      <color theme="1"/>
      <name val="Times New Roman"/>
      <family val="1"/>
      <charset val="204"/>
    </font>
    <font>
      <sz val="11"/>
      <color theme="1"/>
      <name val="Times New Roman"/>
      <family val="1"/>
      <charset val="204"/>
    </font>
    <font>
      <b/>
      <sz val="12"/>
      <color theme="1"/>
      <name val="Times New Roman"/>
      <family val="1"/>
      <charset val="204"/>
    </font>
    <font>
      <b/>
      <sz val="11"/>
      <color theme="1"/>
      <name val="Times New Roman"/>
      <family val="1"/>
      <charset val="204"/>
    </font>
    <font>
      <b/>
      <sz val="14"/>
      <color theme="1"/>
      <name val="Times New Roman"/>
      <family val="1"/>
      <charset val="204"/>
    </font>
    <font>
      <b/>
      <i/>
      <sz val="12"/>
      <color theme="1"/>
      <name val="Times New Roman"/>
      <family val="1"/>
      <charset val="204"/>
    </font>
    <font>
      <b/>
      <sz val="12"/>
      <name val="Times New Roman"/>
      <family val="1"/>
      <charset val="204"/>
    </font>
    <font>
      <sz val="12"/>
      <name val="Times New Roman"/>
      <family val="1"/>
      <charset val="204"/>
    </font>
    <font>
      <sz val="14"/>
      <color theme="1"/>
      <name val="Times New Roman"/>
      <family val="1"/>
      <charset val="204"/>
    </font>
    <font>
      <b/>
      <sz val="12"/>
      <color theme="1"/>
      <name val="Calibri"/>
      <family val="2"/>
      <charset val="204"/>
      <scheme val="minor"/>
    </font>
    <font>
      <sz val="12"/>
      <color rgb="FFFF0000"/>
      <name val="Times New Roman"/>
      <family val="1"/>
      <charset val="204"/>
    </font>
    <font>
      <sz val="12"/>
      <color theme="1"/>
      <name val="Calibri"/>
      <family val="2"/>
      <charset val="204"/>
      <scheme val="minor"/>
    </font>
    <font>
      <i/>
      <sz val="12"/>
      <color theme="1"/>
      <name val="Times New Roman"/>
      <family val="1"/>
      <charset val="204"/>
    </font>
    <font>
      <sz val="12"/>
      <color rgb="FFC00000"/>
      <name val="Times New Roman"/>
      <family val="1"/>
      <charset val="204"/>
    </font>
    <font>
      <sz val="13"/>
      <color theme="1"/>
      <name val="Times New Roman"/>
      <family val="1"/>
      <charset val="204"/>
    </font>
    <font>
      <sz val="14"/>
      <color theme="1"/>
      <name val="Calibri"/>
      <family val="2"/>
      <charset val="204"/>
      <scheme val="minor"/>
    </font>
    <font>
      <b/>
      <sz val="18"/>
      <color theme="1"/>
      <name val="Times New Roman"/>
      <family val="1"/>
      <charset val="204"/>
    </font>
    <font>
      <b/>
      <u/>
      <sz val="18"/>
      <color theme="1"/>
      <name val="Times New Roman"/>
      <family val="1"/>
      <charset val="204"/>
    </font>
    <font>
      <u/>
      <sz val="18"/>
      <color theme="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rgb="FFCCFF9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90">
    <xf numFmtId="0" fontId="0" fillId="0" borderId="0" xfId="0"/>
    <xf numFmtId="4" fontId="8" fillId="2" borderId="6" xfId="0" applyNumberFormat="1" applyFont="1" applyFill="1" applyBorder="1" applyAlignment="1">
      <alignment horizontal="center" vertical="center"/>
    </xf>
    <xf numFmtId="4" fontId="9" fillId="2" borderId="6" xfId="0" applyNumberFormat="1" applyFont="1" applyFill="1" applyBorder="1"/>
    <xf numFmtId="4" fontId="9" fillId="2" borderId="6" xfId="0" applyNumberFormat="1" applyFont="1" applyFill="1" applyBorder="1" applyAlignment="1">
      <alignment horizontal="center" vertical="center"/>
    </xf>
    <xf numFmtId="4" fontId="12" fillId="2" borderId="6" xfId="0" applyNumberFormat="1" applyFont="1" applyFill="1" applyBorder="1"/>
    <xf numFmtId="4" fontId="12" fillId="2" borderId="1" xfId="0" applyNumberFormat="1" applyFont="1" applyFill="1" applyBorder="1"/>
    <xf numFmtId="4" fontId="8" fillId="2" borderId="1" xfId="0" applyNumberFormat="1" applyFont="1" applyFill="1" applyBorder="1" applyAlignment="1">
      <alignment horizontal="center" vertical="center"/>
    </xf>
    <xf numFmtId="4" fontId="9" fillId="2" borderId="1" xfId="0" applyNumberFormat="1" applyFont="1" applyFill="1" applyBorder="1" applyAlignment="1">
      <alignment horizontal="center" vertical="center"/>
    </xf>
    <xf numFmtId="4" fontId="9" fillId="2" borderId="1" xfId="0" applyNumberFormat="1" applyFont="1" applyFill="1" applyBorder="1"/>
    <xf numFmtId="4" fontId="12" fillId="2" borderId="1" xfId="0" applyNumberFormat="1" applyFont="1" applyFill="1" applyBorder="1" applyAlignment="1">
      <alignment horizontal="center" vertical="center"/>
    </xf>
    <xf numFmtId="4" fontId="9" fillId="3" borderId="6" xfId="0" applyNumberFormat="1" applyFont="1" applyFill="1" applyBorder="1" applyAlignment="1">
      <alignment horizontal="center" vertical="center"/>
    </xf>
    <xf numFmtId="0" fontId="2" fillId="2" borderId="0" xfId="0" applyFont="1" applyFill="1" applyAlignment="1">
      <alignment horizontal="center" vertical="center"/>
    </xf>
    <xf numFmtId="0" fontId="2" fillId="2" borderId="0" xfId="0" applyFont="1" applyFill="1"/>
    <xf numFmtId="0" fontId="2" fillId="2" borderId="0" xfId="0" applyFont="1" applyFill="1" applyAlignment="1">
      <alignment vertical="center"/>
    </xf>
    <xf numFmtId="4" fontId="2" fillId="2" borderId="0" xfId="0" applyNumberFormat="1" applyFont="1" applyFill="1"/>
    <xf numFmtId="4" fontId="2" fillId="2" borderId="0" xfId="0" applyNumberFormat="1" applyFont="1" applyFill="1" applyAlignment="1">
      <alignment horizontal="center" vertical="center"/>
    </xf>
    <xf numFmtId="0" fontId="2" fillId="2" borderId="0" xfId="0" applyFont="1" applyFill="1" applyAlignment="1">
      <alignment horizontal="left" vertical="center" wrapText="1"/>
    </xf>
    <xf numFmtId="0" fontId="2" fillId="2" borderId="0" xfId="0" applyFont="1" applyFill="1" applyAlignment="1">
      <alignment horizontal="left"/>
    </xf>
    <xf numFmtId="2" fontId="10" fillId="2" borderId="2" xfId="0" applyNumberFormat="1" applyFont="1" applyFill="1" applyBorder="1" applyAlignment="1">
      <alignment horizontal="center" vertical="center" wrapText="1"/>
    </xf>
    <xf numFmtId="4" fontId="10"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 fontId="4" fillId="2" borderId="6" xfId="0" applyNumberFormat="1" applyFont="1" applyFill="1" applyBorder="1" applyAlignment="1">
      <alignment horizontal="center" vertical="center"/>
    </xf>
    <xf numFmtId="0" fontId="3" fillId="2" borderId="1" xfId="0" applyFont="1" applyFill="1" applyBorder="1" applyAlignment="1">
      <alignment vertical="center" wrapText="1"/>
    </xf>
    <xf numFmtId="4" fontId="2" fillId="2" borderId="6" xfId="0" applyNumberFormat="1" applyFont="1" applyFill="1" applyBorder="1" applyAlignment="1">
      <alignment horizontal="center" vertical="center"/>
    </xf>
    <xf numFmtId="0" fontId="5" fillId="2" borderId="1" xfId="0" applyFont="1" applyFill="1" applyBorder="1" applyAlignment="1">
      <alignment vertical="center" wrapText="1"/>
    </xf>
    <xf numFmtId="0" fontId="7" fillId="2" borderId="1" xfId="0" applyFont="1" applyFill="1" applyBorder="1" applyAlignment="1">
      <alignment vertical="center" wrapText="1"/>
    </xf>
    <xf numFmtId="4" fontId="7" fillId="2" borderId="1" xfId="0" applyNumberFormat="1" applyFont="1" applyFill="1" applyBorder="1" applyAlignment="1">
      <alignment horizontal="center" vertical="center"/>
    </xf>
    <xf numFmtId="0" fontId="7" fillId="2" borderId="0" xfId="0" applyFont="1" applyFill="1"/>
    <xf numFmtId="0" fontId="14" fillId="2" borderId="1" xfId="0" applyFont="1" applyFill="1" applyBorder="1" applyAlignment="1">
      <alignment vertical="center" wrapText="1"/>
    </xf>
    <xf numFmtId="4" fontId="7" fillId="2" borderId="1" xfId="0" applyNumberFormat="1" applyFont="1" applyFill="1" applyBorder="1" applyAlignment="1">
      <alignment vertical="center"/>
    </xf>
    <xf numFmtId="0" fontId="11" fillId="2" borderId="0" xfId="0" applyFont="1" applyFill="1" applyAlignment="1">
      <alignment horizontal="left" wrapText="1"/>
    </xf>
    <xf numFmtId="4" fontId="15" fillId="2" borderId="0" xfId="0" applyNumberFormat="1" applyFont="1" applyFill="1"/>
    <xf numFmtId="4" fontId="9" fillId="3" borderId="1" xfId="0" applyNumberFormat="1" applyFont="1" applyFill="1" applyBorder="1" applyAlignment="1">
      <alignment horizontal="center" vertical="center"/>
    </xf>
    <xf numFmtId="4" fontId="7" fillId="2" borderId="6" xfId="0" applyNumberFormat="1" applyFont="1" applyFill="1" applyBorder="1" applyAlignment="1">
      <alignment horizontal="center" vertical="center"/>
    </xf>
    <xf numFmtId="164" fontId="2" fillId="2" borderId="0" xfId="0" applyNumberFormat="1" applyFont="1" applyFill="1"/>
    <xf numFmtId="164" fontId="7" fillId="2" borderId="1" xfId="0" applyNumberFormat="1" applyFont="1" applyFill="1" applyBorder="1" applyAlignment="1">
      <alignment horizontal="center" vertical="center"/>
    </xf>
    <xf numFmtId="0" fontId="6" fillId="2" borderId="0" xfId="0" applyFont="1" applyFill="1" applyAlignment="1">
      <alignment horizontal="center" vertical="center" wrapText="1"/>
    </xf>
    <xf numFmtId="0" fontId="17" fillId="0" borderId="0" xfId="0" applyFont="1" applyAlignment="1">
      <alignment horizontal="center" vertical="center"/>
    </xf>
    <xf numFmtId="0" fontId="1" fillId="2" borderId="0" xfId="0" applyFont="1" applyFill="1" applyBorder="1" applyAlignment="1">
      <alignment horizontal="center" vertical="top"/>
    </xf>
    <xf numFmtId="0" fontId="0" fillId="0" borderId="0" xfId="0" applyAlignment="1"/>
    <xf numFmtId="0" fontId="2" fillId="2" borderId="2"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9" fillId="2" borderId="2" xfId="0" applyFont="1" applyFill="1" applyBorder="1" applyAlignment="1">
      <alignment horizontal="left" vertical="center" wrapText="1"/>
    </xf>
    <xf numFmtId="0" fontId="9" fillId="2" borderId="9" xfId="0" applyFont="1" applyFill="1" applyBorder="1" applyAlignment="1">
      <alignment horizontal="left" vertical="center" wrapText="1"/>
    </xf>
    <xf numFmtId="0" fontId="9"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3" xfId="0" applyFont="1" applyFill="1" applyBorder="1" applyAlignment="1">
      <alignment horizontal="center" vertical="center" wrapText="1"/>
    </xf>
    <xf numFmtId="2" fontId="2" fillId="2" borderId="2" xfId="0" applyNumberFormat="1" applyFont="1" applyFill="1" applyBorder="1" applyAlignment="1">
      <alignment horizontal="left" vertical="center" wrapText="1"/>
    </xf>
    <xf numFmtId="2" fontId="2" fillId="2" borderId="9" xfId="0" applyNumberFormat="1" applyFont="1" applyFill="1" applyBorder="1" applyAlignment="1">
      <alignment horizontal="left" vertical="center" wrapText="1"/>
    </xf>
    <xf numFmtId="2" fontId="2" fillId="2" borderId="3" xfId="0" applyNumberFormat="1"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9" xfId="0" applyFont="1" applyFill="1" applyBorder="1" applyAlignment="1">
      <alignment horizontal="left" vertical="center"/>
    </xf>
    <xf numFmtId="0" fontId="2" fillId="2" borderId="3" xfId="0" applyFont="1" applyFill="1" applyBorder="1" applyAlignment="1">
      <alignment horizontal="left" vertical="center"/>
    </xf>
    <xf numFmtId="2" fontId="16" fillId="0" borderId="2" xfId="0" applyNumberFormat="1" applyFont="1" applyBorder="1" applyAlignment="1">
      <alignment horizontal="left" vertical="center" wrapText="1"/>
    </xf>
    <xf numFmtId="2" fontId="16" fillId="0" borderId="9" xfId="0" applyNumberFormat="1" applyFont="1" applyBorder="1" applyAlignment="1">
      <alignment horizontal="left" vertical="center" wrapText="1"/>
    </xf>
    <xf numFmtId="2" fontId="16" fillId="0" borderId="3" xfId="0" applyNumberFormat="1" applyFont="1" applyBorder="1" applyAlignment="1">
      <alignment horizontal="left" vertical="center" wrapText="1"/>
    </xf>
    <xf numFmtId="0" fontId="4" fillId="2" borderId="10"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5" xfId="0" applyFont="1" applyFill="1" applyBorder="1" applyAlignment="1">
      <alignment horizontal="center" vertical="center"/>
    </xf>
    <xf numFmtId="0" fontId="7" fillId="2" borderId="2" xfId="0" applyFont="1" applyFill="1" applyBorder="1" applyAlignment="1">
      <alignment horizontal="left"/>
    </xf>
    <xf numFmtId="0" fontId="7" fillId="2" borderId="9" xfId="0" applyFont="1" applyFill="1" applyBorder="1" applyAlignment="1">
      <alignment horizontal="left"/>
    </xf>
    <xf numFmtId="0" fontId="7" fillId="2" borderId="3" xfId="0" applyFont="1" applyFill="1" applyBorder="1" applyAlignment="1">
      <alignment horizontal="left"/>
    </xf>
    <xf numFmtId="0" fontId="13" fillId="2" borderId="3" xfId="0" applyFont="1" applyFill="1" applyBorder="1" applyAlignment="1">
      <alignment horizontal="left" vertical="center" wrapText="1"/>
    </xf>
    <xf numFmtId="0" fontId="4" fillId="2" borderId="0" xfId="0" applyFont="1" applyFill="1" applyAlignment="1">
      <alignment horizontal="left" wrapText="1"/>
    </xf>
    <xf numFmtId="0" fontId="0" fillId="2" borderId="0" xfId="0" applyFill="1" applyAlignment="1">
      <alignment horizontal="left" wrapText="1"/>
    </xf>
    <xf numFmtId="2" fontId="10" fillId="2" borderId="2" xfId="0" applyNumberFormat="1" applyFont="1" applyFill="1" applyBorder="1" applyAlignment="1">
      <alignment horizontal="center" vertical="center" wrapText="1"/>
    </xf>
    <xf numFmtId="2" fontId="10" fillId="2" borderId="3" xfId="0" applyNumberFormat="1" applyFont="1" applyFill="1" applyBorder="1" applyAlignment="1">
      <alignment horizontal="center" vertical="center" wrapText="1"/>
    </xf>
    <xf numFmtId="2" fontId="10" fillId="2" borderId="4" xfId="0" applyNumberFormat="1" applyFont="1" applyFill="1" applyBorder="1" applyAlignment="1">
      <alignment horizontal="center" vertical="center" wrapText="1"/>
    </xf>
    <xf numFmtId="2" fontId="10" fillId="2" borderId="5" xfId="0" applyNumberFormat="1" applyFont="1" applyFill="1" applyBorder="1" applyAlignment="1">
      <alignment horizontal="center" vertical="center" wrapText="1"/>
    </xf>
    <xf numFmtId="2" fontId="10" fillId="2" borderId="6" xfId="0" applyNumberFormat="1" applyFont="1" applyFill="1" applyBorder="1" applyAlignment="1">
      <alignment horizontal="center" vertical="center" wrapText="1"/>
    </xf>
    <xf numFmtId="0" fontId="2" fillId="2" borderId="2" xfId="0" applyNumberFormat="1" applyFont="1" applyFill="1" applyBorder="1" applyAlignment="1">
      <alignment horizontal="center" vertical="center" wrapText="1"/>
    </xf>
    <xf numFmtId="0" fontId="2" fillId="2" borderId="9" xfId="0" applyNumberFormat="1" applyFont="1" applyFill="1" applyBorder="1" applyAlignment="1">
      <alignment horizontal="center" vertical="center" wrapText="1"/>
    </xf>
    <xf numFmtId="0" fontId="0" fillId="2" borderId="3" xfId="0" applyFill="1" applyBorder="1" applyAlignment="1">
      <alignment horizontal="center" vertical="center" wrapText="1"/>
    </xf>
    <xf numFmtId="0" fontId="0" fillId="2" borderId="3" xfId="0" applyFill="1" applyBorder="1" applyAlignment="1">
      <alignment horizontal="left" vertical="center" wrapText="1"/>
    </xf>
    <xf numFmtId="2" fontId="2" fillId="2" borderId="2" xfId="0" applyNumberFormat="1" applyFont="1" applyFill="1" applyBorder="1" applyAlignment="1">
      <alignment horizontal="center" vertical="center" wrapText="1"/>
    </xf>
    <xf numFmtId="2" fontId="2" fillId="2" borderId="9" xfId="0" applyNumberFormat="1" applyFont="1" applyFill="1" applyBorder="1" applyAlignment="1">
      <alignment horizontal="center" vertical="center" wrapText="1"/>
    </xf>
    <xf numFmtId="0" fontId="2" fillId="2" borderId="9" xfId="0" applyFont="1" applyFill="1" applyBorder="1" applyAlignment="1">
      <alignment horizontal="left" vertical="center" wrapText="1"/>
    </xf>
    <xf numFmtId="0" fontId="0" fillId="0" borderId="9" xfId="0" applyBorder="1" applyAlignment="1">
      <alignment horizontal="left" vertical="center" wrapText="1"/>
    </xf>
    <xf numFmtId="0" fontId="0" fillId="0" borderId="3" xfId="0" applyBorder="1" applyAlignment="1">
      <alignment horizontal="left" vertical="center" wrapText="1"/>
    </xf>
    <xf numFmtId="0" fontId="18" fillId="2" borderId="0" xfId="0" applyFont="1" applyFill="1" applyAlignment="1">
      <alignment horizontal="center" vertical="center"/>
    </xf>
    <xf numFmtId="0" fontId="19" fillId="2" borderId="0" xfId="0" applyFont="1" applyFill="1" applyBorder="1" applyAlignment="1">
      <alignment horizontal="center" vertical="center"/>
    </xf>
    <xf numFmtId="0" fontId="20" fillId="0" borderId="0" xfId="0" applyFont="1" applyBorder="1" applyAlignment="1"/>
  </cellXfs>
  <cellStyles count="1">
    <cellStyle name="Обычный" xfId="0" builtinId="0"/>
  </cellStyles>
  <dxfs count="0"/>
  <tableStyles count="0" defaultTableStyle="TableStyleMedium9" defaultPivotStyle="PivotStyleLight16"/>
  <colors>
    <mruColors>
      <color rgb="FFCCFF99"/>
      <color rgb="FFFFCCFF"/>
      <color rgb="FFFFFF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200"/>
  <sheetViews>
    <sheetView tabSelected="1" view="pageBreakPreview" zoomScaleNormal="70" zoomScaleSheetLayoutView="100" workbookViewId="0">
      <selection activeCell="F10" sqref="F10"/>
    </sheetView>
  </sheetViews>
  <sheetFormatPr defaultColWidth="9.109375" defaultRowHeight="15.6"/>
  <cols>
    <col min="1" max="1" width="4.6640625" style="11" customWidth="1"/>
    <col min="2" max="2" width="54.33203125" style="12" customWidth="1"/>
    <col min="3" max="3" width="13.109375" style="12" customWidth="1"/>
    <col min="4" max="4" width="18" style="13" customWidth="1"/>
    <col min="5" max="5" width="17.5546875" style="14" customWidth="1"/>
    <col min="6" max="6" width="15.6640625" style="15" customWidth="1"/>
    <col min="7" max="7" width="15.109375" style="15" customWidth="1"/>
    <col min="8" max="8" width="74.6640625" style="17" customWidth="1"/>
    <col min="9" max="16384" width="9.109375" style="12"/>
  </cols>
  <sheetData>
    <row r="1" spans="1:8" ht="54" customHeight="1">
      <c r="G1" s="16"/>
      <c r="H1" s="16" t="s">
        <v>90</v>
      </c>
    </row>
    <row r="2" spans="1:8" ht="16.2" customHeight="1"/>
    <row r="3" spans="1:8" ht="26.4" customHeight="1">
      <c r="A3" s="87" t="s">
        <v>5</v>
      </c>
      <c r="B3" s="87"/>
      <c r="C3" s="87"/>
      <c r="D3" s="87"/>
      <c r="E3" s="87"/>
      <c r="F3" s="87"/>
      <c r="G3" s="87"/>
      <c r="H3" s="87"/>
    </row>
    <row r="4" spans="1:8" ht="23.4">
      <c r="A4" s="88" t="s">
        <v>14</v>
      </c>
      <c r="B4" s="89"/>
      <c r="C4" s="89"/>
      <c r="D4" s="89"/>
      <c r="E4" s="89"/>
      <c r="F4" s="89"/>
      <c r="G4" s="89"/>
      <c r="H4" s="89"/>
    </row>
    <row r="5" spans="1:8">
      <c r="A5" s="38" t="s">
        <v>6</v>
      </c>
      <c r="B5" s="39"/>
      <c r="C5" s="39"/>
      <c r="D5" s="39"/>
      <c r="E5" s="39"/>
      <c r="F5" s="39"/>
      <c r="G5" s="39"/>
      <c r="H5" s="39"/>
    </row>
    <row r="6" spans="1:8" ht="46.2" customHeight="1">
      <c r="A6" s="36" t="s">
        <v>89</v>
      </c>
      <c r="B6" s="37"/>
      <c r="C6" s="37"/>
      <c r="D6" s="37"/>
      <c r="E6" s="37"/>
      <c r="F6" s="37"/>
      <c r="G6" s="37"/>
      <c r="H6" s="37"/>
    </row>
    <row r="7" spans="1:8" ht="21" customHeight="1"/>
    <row r="8" spans="1:8" s="11" customFormat="1" ht="25.95" customHeight="1">
      <c r="A8" s="73" t="s">
        <v>0</v>
      </c>
      <c r="B8" s="73" t="s">
        <v>1</v>
      </c>
      <c r="C8" s="73" t="s">
        <v>2</v>
      </c>
      <c r="D8" s="75" t="s">
        <v>53</v>
      </c>
      <c r="E8" s="76"/>
      <c r="F8" s="76"/>
      <c r="G8" s="77"/>
      <c r="H8" s="73" t="s">
        <v>23</v>
      </c>
    </row>
    <row r="9" spans="1:8" s="11" customFormat="1" ht="81.599999999999994" customHeight="1">
      <c r="A9" s="74"/>
      <c r="B9" s="74"/>
      <c r="C9" s="74"/>
      <c r="D9" s="18" t="s">
        <v>3</v>
      </c>
      <c r="E9" s="19" t="s">
        <v>4</v>
      </c>
      <c r="F9" s="19" t="s">
        <v>80</v>
      </c>
      <c r="G9" s="19" t="s">
        <v>81</v>
      </c>
      <c r="H9" s="74"/>
    </row>
    <row r="10" spans="1:8" s="11" customFormat="1" ht="19.95" customHeight="1">
      <c r="A10" s="78">
        <v>1</v>
      </c>
      <c r="B10" s="49" t="s">
        <v>47</v>
      </c>
      <c r="C10" s="82" t="s">
        <v>30</v>
      </c>
      <c r="D10" s="20" t="s">
        <v>7</v>
      </c>
      <c r="E10" s="1">
        <f>E12+E13+E14+E15</f>
        <v>50</v>
      </c>
      <c r="F10" s="1">
        <f>F12+F13+F14+F15</f>
        <v>0</v>
      </c>
      <c r="G10" s="21">
        <f>F10/E10*100</f>
        <v>0</v>
      </c>
      <c r="H10" s="49" t="s">
        <v>50</v>
      </c>
    </row>
    <row r="11" spans="1:8" s="11" customFormat="1" ht="14.4" customHeight="1">
      <c r="A11" s="79"/>
      <c r="B11" s="50"/>
      <c r="C11" s="83"/>
      <c r="D11" s="22" t="s">
        <v>8</v>
      </c>
      <c r="E11" s="2"/>
      <c r="F11" s="9"/>
      <c r="G11" s="21"/>
      <c r="H11" s="50"/>
    </row>
    <row r="12" spans="1:8" s="11" customFormat="1" ht="19.95" customHeight="1">
      <c r="A12" s="79"/>
      <c r="B12" s="50"/>
      <c r="C12" s="83"/>
      <c r="D12" s="22" t="s">
        <v>9</v>
      </c>
      <c r="E12" s="3"/>
      <c r="F12" s="9"/>
      <c r="G12" s="21"/>
      <c r="H12" s="50"/>
    </row>
    <row r="13" spans="1:8" s="11" customFormat="1" ht="19.95" customHeight="1">
      <c r="A13" s="79"/>
      <c r="B13" s="50"/>
      <c r="C13" s="83"/>
      <c r="D13" s="22" t="s">
        <v>10</v>
      </c>
      <c r="E13" s="3"/>
      <c r="F13" s="9"/>
      <c r="G13" s="21"/>
      <c r="H13" s="50"/>
    </row>
    <row r="14" spans="1:8" s="11" customFormat="1" ht="19.95" customHeight="1">
      <c r="A14" s="79"/>
      <c r="B14" s="50"/>
      <c r="C14" s="83"/>
      <c r="D14" s="22" t="s">
        <v>11</v>
      </c>
      <c r="E14" s="10">
        <v>50</v>
      </c>
      <c r="F14" s="10">
        <v>0</v>
      </c>
      <c r="G14" s="23">
        <f>F14/E14*100</f>
        <v>0</v>
      </c>
      <c r="H14" s="50"/>
    </row>
    <row r="15" spans="1:8" s="11" customFormat="1" ht="115.2" customHeight="1">
      <c r="A15" s="80"/>
      <c r="B15" s="81"/>
      <c r="C15" s="80"/>
      <c r="D15" s="22" t="s">
        <v>12</v>
      </c>
      <c r="E15" s="3"/>
      <c r="F15" s="3"/>
      <c r="G15" s="23"/>
      <c r="H15" s="70"/>
    </row>
    <row r="16" spans="1:8" s="11" customFormat="1" ht="19.95" customHeight="1">
      <c r="A16" s="78">
        <v>2</v>
      </c>
      <c r="B16" s="49" t="s">
        <v>55</v>
      </c>
      <c r="C16" s="82" t="s">
        <v>54</v>
      </c>
      <c r="D16" s="20" t="s">
        <v>7</v>
      </c>
      <c r="E16" s="1">
        <f>E18+E19+E20+E21</f>
        <v>135</v>
      </c>
      <c r="F16" s="1">
        <f>F18+F19+F20+F21</f>
        <v>5</v>
      </c>
      <c r="G16" s="21">
        <f>F16/E16*100</f>
        <v>3.7037037037037033</v>
      </c>
      <c r="H16" s="49" t="s">
        <v>78</v>
      </c>
    </row>
    <row r="17" spans="1:8" s="11" customFormat="1" ht="13.95" customHeight="1">
      <c r="A17" s="79"/>
      <c r="B17" s="50"/>
      <c r="C17" s="83"/>
      <c r="D17" s="22" t="s">
        <v>8</v>
      </c>
      <c r="E17" s="2"/>
      <c r="F17" s="9"/>
      <c r="G17" s="21"/>
      <c r="H17" s="50"/>
    </row>
    <row r="18" spans="1:8" s="11" customFormat="1" ht="19.95" customHeight="1">
      <c r="A18" s="79"/>
      <c r="B18" s="50"/>
      <c r="C18" s="83"/>
      <c r="D18" s="22" t="s">
        <v>9</v>
      </c>
      <c r="E18" s="3"/>
      <c r="F18" s="9"/>
      <c r="G18" s="21"/>
      <c r="H18" s="50"/>
    </row>
    <row r="19" spans="1:8" s="11" customFormat="1" ht="19.95" customHeight="1">
      <c r="A19" s="79"/>
      <c r="B19" s="50"/>
      <c r="C19" s="83"/>
      <c r="D19" s="22" t="s">
        <v>10</v>
      </c>
      <c r="E19" s="3"/>
      <c r="F19" s="9"/>
      <c r="G19" s="21"/>
      <c r="H19" s="50"/>
    </row>
    <row r="20" spans="1:8" s="11" customFormat="1" ht="19.95" customHeight="1">
      <c r="A20" s="79"/>
      <c r="B20" s="50"/>
      <c r="C20" s="83"/>
      <c r="D20" s="22" t="s">
        <v>11</v>
      </c>
      <c r="E20" s="10">
        <v>135</v>
      </c>
      <c r="F20" s="10">
        <v>5</v>
      </c>
      <c r="G20" s="23">
        <f>F20/E20*100</f>
        <v>3.7037037037037033</v>
      </c>
      <c r="H20" s="50"/>
    </row>
    <row r="21" spans="1:8" s="11" customFormat="1" ht="29.4" customHeight="1">
      <c r="A21" s="80"/>
      <c r="B21" s="81"/>
      <c r="C21" s="80"/>
      <c r="D21" s="22" t="s">
        <v>12</v>
      </c>
      <c r="E21" s="3"/>
      <c r="F21" s="3"/>
      <c r="G21" s="23"/>
      <c r="H21" s="70"/>
    </row>
    <row r="22" spans="1:8" ht="19.95" customHeight="1">
      <c r="A22" s="40">
        <v>3</v>
      </c>
      <c r="B22" s="43" t="s">
        <v>56</v>
      </c>
      <c r="C22" s="46" t="s">
        <v>57</v>
      </c>
      <c r="D22" s="20" t="s">
        <v>7</v>
      </c>
      <c r="E22" s="1">
        <f>SUM(E24:E27)</f>
        <v>28348.6</v>
      </c>
      <c r="F22" s="1">
        <f>SUM(F24:F27)</f>
        <v>14121.666000000001</v>
      </c>
      <c r="G22" s="21">
        <f>F22/E22*100</f>
        <v>49.814332982933905</v>
      </c>
      <c r="H22" s="49" t="s">
        <v>48</v>
      </c>
    </row>
    <row r="23" spans="1:8" ht="14.4" customHeight="1">
      <c r="A23" s="41"/>
      <c r="B23" s="44"/>
      <c r="C23" s="47"/>
      <c r="D23" s="22" t="s">
        <v>8</v>
      </c>
      <c r="E23" s="2"/>
      <c r="F23" s="9"/>
      <c r="G23" s="21"/>
      <c r="H23" s="50"/>
    </row>
    <row r="24" spans="1:8" ht="19.95" customHeight="1">
      <c r="A24" s="41"/>
      <c r="B24" s="44"/>
      <c r="C24" s="47"/>
      <c r="D24" s="22" t="s">
        <v>9</v>
      </c>
      <c r="E24" s="3"/>
      <c r="F24" s="9"/>
      <c r="G24" s="21"/>
      <c r="H24" s="50"/>
    </row>
    <row r="25" spans="1:8" ht="19.95" customHeight="1">
      <c r="A25" s="41"/>
      <c r="B25" s="44"/>
      <c r="C25" s="47"/>
      <c r="D25" s="22" t="s">
        <v>10</v>
      </c>
      <c r="E25" s="3"/>
      <c r="F25" s="9"/>
      <c r="G25" s="21"/>
      <c r="H25" s="50"/>
    </row>
    <row r="26" spans="1:8" ht="19.95" customHeight="1">
      <c r="A26" s="41"/>
      <c r="B26" s="44"/>
      <c r="C26" s="47"/>
      <c r="D26" s="22" t="s">
        <v>11</v>
      </c>
      <c r="E26" s="10">
        <f>21834+6514.6</f>
        <v>28348.6</v>
      </c>
      <c r="F26" s="10">
        <f>11160.539+2961.127</f>
        <v>14121.666000000001</v>
      </c>
      <c r="G26" s="23">
        <f>F26/E26*100</f>
        <v>49.814332982933905</v>
      </c>
      <c r="H26" s="50"/>
    </row>
    <row r="27" spans="1:8" ht="19.95" customHeight="1">
      <c r="A27" s="42"/>
      <c r="B27" s="45"/>
      <c r="C27" s="48"/>
      <c r="D27" s="22" t="s">
        <v>12</v>
      </c>
      <c r="E27" s="2"/>
      <c r="F27" s="9"/>
      <c r="G27" s="21"/>
      <c r="H27" s="51"/>
    </row>
    <row r="28" spans="1:8" ht="19.95" customHeight="1">
      <c r="A28" s="40">
        <v>4</v>
      </c>
      <c r="B28" s="43" t="s">
        <v>45</v>
      </c>
      <c r="C28" s="46" t="s">
        <v>31</v>
      </c>
      <c r="D28" s="20" t="s">
        <v>7</v>
      </c>
      <c r="E28" s="1">
        <f>E32</f>
        <v>300</v>
      </c>
      <c r="F28" s="6">
        <f>F32</f>
        <v>201</v>
      </c>
      <c r="G28" s="21">
        <f>F28/E28*100</f>
        <v>67</v>
      </c>
      <c r="H28" s="49" t="s">
        <v>28</v>
      </c>
    </row>
    <row r="29" spans="1:8" ht="16.8" customHeight="1">
      <c r="A29" s="41"/>
      <c r="B29" s="44"/>
      <c r="C29" s="47"/>
      <c r="D29" s="22" t="s">
        <v>8</v>
      </c>
      <c r="E29" s="3"/>
      <c r="F29" s="7"/>
      <c r="G29" s="21"/>
      <c r="H29" s="50"/>
    </row>
    <row r="30" spans="1:8" ht="19.95" customHeight="1">
      <c r="A30" s="41"/>
      <c r="B30" s="44"/>
      <c r="C30" s="47"/>
      <c r="D30" s="22" t="s">
        <v>9</v>
      </c>
      <c r="E30" s="3"/>
      <c r="F30" s="7"/>
      <c r="G30" s="21"/>
      <c r="H30" s="50"/>
    </row>
    <row r="31" spans="1:8" ht="19.95" customHeight="1">
      <c r="A31" s="41"/>
      <c r="B31" s="44"/>
      <c r="C31" s="47"/>
      <c r="D31" s="22" t="s">
        <v>10</v>
      </c>
      <c r="E31" s="3"/>
      <c r="F31" s="7"/>
      <c r="G31" s="21"/>
      <c r="H31" s="50"/>
    </row>
    <row r="32" spans="1:8" ht="19.95" customHeight="1">
      <c r="A32" s="41"/>
      <c r="B32" s="44"/>
      <c r="C32" s="47"/>
      <c r="D32" s="22" t="s">
        <v>11</v>
      </c>
      <c r="E32" s="10">
        <v>300</v>
      </c>
      <c r="F32" s="32">
        <v>201</v>
      </c>
      <c r="G32" s="23">
        <f>F32/E32*100</f>
        <v>67</v>
      </c>
      <c r="H32" s="50"/>
    </row>
    <row r="33" spans="1:8" ht="19.95" customHeight="1">
      <c r="A33" s="42"/>
      <c r="B33" s="45"/>
      <c r="C33" s="48"/>
      <c r="D33" s="22" t="s">
        <v>12</v>
      </c>
      <c r="E33" s="5"/>
      <c r="F33" s="9"/>
      <c r="G33" s="21"/>
      <c r="H33" s="51"/>
    </row>
    <row r="34" spans="1:8" ht="19.95" customHeight="1">
      <c r="A34" s="40">
        <v>5</v>
      </c>
      <c r="B34" s="43" t="s">
        <v>58</v>
      </c>
      <c r="C34" s="46" t="s">
        <v>57</v>
      </c>
      <c r="D34" s="20" t="s">
        <v>7</v>
      </c>
      <c r="E34" s="1">
        <f>SUM(E36:E39)</f>
        <v>3779.1</v>
      </c>
      <c r="F34" s="1">
        <f>SUM(F36:F39)</f>
        <v>1313.07</v>
      </c>
      <c r="G34" s="21">
        <f>F34/E34*100</f>
        <v>34.745574343097566</v>
      </c>
      <c r="H34" s="49" t="s">
        <v>16</v>
      </c>
    </row>
    <row r="35" spans="1:8" ht="14.4" customHeight="1">
      <c r="A35" s="41"/>
      <c r="B35" s="44"/>
      <c r="C35" s="47"/>
      <c r="D35" s="22" t="s">
        <v>8</v>
      </c>
      <c r="E35" s="2"/>
      <c r="F35" s="7"/>
      <c r="G35" s="21"/>
      <c r="H35" s="50"/>
    </row>
    <row r="36" spans="1:8" ht="19.95" customHeight="1">
      <c r="A36" s="41"/>
      <c r="B36" s="44"/>
      <c r="C36" s="47"/>
      <c r="D36" s="22" t="s">
        <v>9</v>
      </c>
      <c r="E36" s="2"/>
      <c r="F36" s="7"/>
      <c r="G36" s="21"/>
      <c r="H36" s="50"/>
    </row>
    <row r="37" spans="1:8" ht="19.95" customHeight="1">
      <c r="A37" s="41"/>
      <c r="B37" s="44"/>
      <c r="C37" s="47"/>
      <c r="D37" s="22" t="s">
        <v>10</v>
      </c>
      <c r="E37" s="2"/>
      <c r="F37" s="7"/>
      <c r="G37" s="21"/>
      <c r="H37" s="50"/>
    </row>
    <row r="38" spans="1:8" ht="19.95" customHeight="1">
      <c r="A38" s="41"/>
      <c r="B38" s="44"/>
      <c r="C38" s="47"/>
      <c r="D38" s="22" t="s">
        <v>11</v>
      </c>
      <c r="E38" s="10">
        <v>3779.1</v>
      </c>
      <c r="F38" s="32">
        <v>1313.07</v>
      </c>
      <c r="G38" s="23">
        <f>F38/E38*100</f>
        <v>34.745574343097566</v>
      </c>
      <c r="H38" s="50"/>
    </row>
    <row r="39" spans="1:8" ht="19.95" customHeight="1">
      <c r="A39" s="42"/>
      <c r="B39" s="45"/>
      <c r="C39" s="48"/>
      <c r="D39" s="22" t="s">
        <v>12</v>
      </c>
      <c r="E39" s="4"/>
      <c r="F39" s="7"/>
      <c r="G39" s="21"/>
      <c r="H39" s="51"/>
    </row>
    <row r="40" spans="1:8" ht="19.95" customHeight="1">
      <c r="A40" s="40">
        <v>6</v>
      </c>
      <c r="B40" s="43" t="s">
        <v>59</v>
      </c>
      <c r="C40" s="46" t="s">
        <v>31</v>
      </c>
      <c r="D40" s="20" t="s">
        <v>7</v>
      </c>
      <c r="E40" s="1">
        <f>SUM(E42:E45)</f>
        <v>3986</v>
      </c>
      <c r="F40" s="1">
        <f>SUM(F42:F45)</f>
        <v>1018.1</v>
      </c>
      <c r="G40" s="21">
        <f>F40/E40*100</f>
        <v>25.541896638233819</v>
      </c>
      <c r="H40" s="49" t="s">
        <v>29</v>
      </c>
    </row>
    <row r="41" spans="1:8" ht="14.4" customHeight="1">
      <c r="A41" s="41"/>
      <c r="B41" s="44"/>
      <c r="C41" s="47"/>
      <c r="D41" s="22" t="s">
        <v>8</v>
      </c>
      <c r="E41" s="2"/>
      <c r="F41" s="7"/>
      <c r="G41" s="21"/>
      <c r="H41" s="50"/>
    </row>
    <row r="42" spans="1:8" ht="19.95" customHeight="1">
      <c r="A42" s="41"/>
      <c r="B42" s="44"/>
      <c r="C42" s="47"/>
      <c r="D42" s="22" t="s">
        <v>9</v>
      </c>
      <c r="E42" s="2"/>
      <c r="F42" s="7"/>
      <c r="G42" s="21"/>
      <c r="H42" s="50"/>
    </row>
    <row r="43" spans="1:8" ht="19.95" customHeight="1">
      <c r="A43" s="41"/>
      <c r="B43" s="44"/>
      <c r="C43" s="47"/>
      <c r="D43" s="22" t="s">
        <v>10</v>
      </c>
      <c r="E43" s="2"/>
      <c r="F43" s="7"/>
      <c r="G43" s="21"/>
      <c r="H43" s="50"/>
    </row>
    <row r="44" spans="1:8" ht="19.95" customHeight="1">
      <c r="A44" s="41"/>
      <c r="B44" s="44"/>
      <c r="C44" s="47"/>
      <c r="D44" s="22" t="s">
        <v>11</v>
      </c>
      <c r="E44" s="10">
        <v>3986</v>
      </c>
      <c r="F44" s="32">
        <f>821+56.7+140.4</f>
        <v>1018.1</v>
      </c>
      <c r="G44" s="23">
        <f>F44/E44*100</f>
        <v>25.541896638233819</v>
      </c>
      <c r="H44" s="50"/>
    </row>
    <row r="45" spans="1:8" ht="21.6" customHeight="1">
      <c r="A45" s="42"/>
      <c r="B45" s="45"/>
      <c r="C45" s="48"/>
      <c r="D45" s="22" t="s">
        <v>12</v>
      </c>
      <c r="E45" s="2"/>
      <c r="F45" s="7"/>
      <c r="G45" s="21"/>
      <c r="H45" s="51"/>
    </row>
    <row r="46" spans="1:8" ht="19.95" customHeight="1">
      <c r="A46" s="40">
        <v>7</v>
      </c>
      <c r="B46" s="43" t="s">
        <v>66</v>
      </c>
      <c r="C46" s="46" t="s">
        <v>30</v>
      </c>
      <c r="D46" s="20" t="s">
        <v>7</v>
      </c>
      <c r="E46" s="6">
        <f>E50</f>
        <v>50</v>
      </c>
      <c r="F46" s="6">
        <f>F50</f>
        <v>0</v>
      </c>
      <c r="G46" s="21">
        <f>F46/E46*100</f>
        <v>0</v>
      </c>
      <c r="H46" s="49" t="s">
        <v>17</v>
      </c>
    </row>
    <row r="47" spans="1:8" ht="13.8" customHeight="1">
      <c r="A47" s="41"/>
      <c r="B47" s="44"/>
      <c r="C47" s="47"/>
      <c r="D47" s="22" t="s">
        <v>8</v>
      </c>
      <c r="E47" s="7"/>
      <c r="F47" s="7"/>
      <c r="G47" s="21"/>
      <c r="H47" s="50"/>
    </row>
    <row r="48" spans="1:8" ht="19.95" customHeight="1">
      <c r="A48" s="41"/>
      <c r="B48" s="44"/>
      <c r="C48" s="47"/>
      <c r="D48" s="22" t="s">
        <v>9</v>
      </c>
      <c r="E48" s="7"/>
      <c r="F48" s="7"/>
      <c r="G48" s="21"/>
      <c r="H48" s="50"/>
    </row>
    <row r="49" spans="1:8" ht="19.95" customHeight="1">
      <c r="A49" s="41"/>
      <c r="B49" s="44"/>
      <c r="C49" s="47"/>
      <c r="D49" s="22" t="s">
        <v>10</v>
      </c>
      <c r="E49" s="7"/>
      <c r="F49" s="7"/>
      <c r="G49" s="21"/>
      <c r="H49" s="50"/>
    </row>
    <row r="50" spans="1:8" ht="19.95" customHeight="1">
      <c r="A50" s="41"/>
      <c r="B50" s="44"/>
      <c r="C50" s="47"/>
      <c r="D50" s="22" t="s">
        <v>11</v>
      </c>
      <c r="E50" s="32">
        <v>50</v>
      </c>
      <c r="F50" s="32">
        <v>0</v>
      </c>
      <c r="G50" s="21">
        <f>F50/E50*100</f>
        <v>0</v>
      </c>
      <c r="H50" s="50"/>
    </row>
    <row r="51" spans="1:8" ht="19.95" customHeight="1">
      <c r="A51" s="42"/>
      <c r="B51" s="45"/>
      <c r="C51" s="48"/>
      <c r="D51" s="22" t="s">
        <v>12</v>
      </c>
      <c r="E51" s="8"/>
      <c r="F51" s="9"/>
      <c r="G51" s="21"/>
      <c r="H51" s="51"/>
    </row>
    <row r="52" spans="1:8" ht="19.95" customHeight="1">
      <c r="A52" s="40">
        <v>8</v>
      </c>
      <c r="B52" s="43" t="s">
        <v>82</v>
      </c>
      <c r="C52" s="46" t="s">
        <v>62</v>
      </c>
      <c r="D52" s="20" t="s">
        <v>7</v>
      </c>
      <c r="E52" s="6">
        <f>E56</f>
        <v>2420</v>
      </c>
      <c r="F52" s="6">
        <f>F56</f>
        <v>2339.95244</v>
      </c>
      <c r="G52" s="21">
        <f>F52/E52*100</f>
        <v>96.692249586776853</v>
      </c>
      <c r="H52" s="49" t="s">
        <v>88</v>
      </c>
    </row>
    <row r="53" spans="1:8" ht="13.8" customHeight="1">
      <c r="A53" s="41"/>
      <c r="B53" s="44"/>
      <c r="C53" s="47"/>
      <c r="D53" s="22" t="s">
        <v>8</v>
      </c>
      <c r="E53" s="7"/>
      <c r="F53" s="7"/>
      <c r="G53" s="21"/>
      <c r="H53" s="50"/>
    </row>
    <row r="54" spans="1:8" ht="19.95" customHeight="1">
      <c r="A54" s="41"/>
      <c r="B54" s="84"/>
      <c r="C54" s="47"/>
      <c r="D54" s="22" t="s">
        <v>9</v>
      </c>
      <c r="E54" s="7"/>
      <c r="F54" s="7"/>
      <c r="G54" s="21"/>
      <c r="H54" s="50"/>
    </row>
    <row r="55" spans="1:8" ht="19.95" customHeight="1">
      <c r="A55" s="41"/>
      <c r="B55" s="85"/>
      <c r="C55" s="47"/>
      <c r="D55" s="22" t="s">
        <v>10</v>
      </c>
      <c r="E55" s="7"/>
      <c r="F55" s="7"/>
      <c r="G55" s="21"/>
      <c r="H55" s="50"/>
    </row>
    <row r="56" spans="1:8" ht="19.95" customHeight="1">
      <c r="A56" s="41"/>
      <c r="B56" s="85"/>
      <c r="C56" s="47"/>
      <c r="D56" s="22" t="s">
        <v>11</v>
      </c>
      <c r="E56" s="32">
        <v>2420</v>
      </c>
      <c r="F56" s="32">
        <v>2339.95244</v>
      </c>
      <c r="G56" s="21">
        <f>F56/E56*100</f>
        <v>96.692249586776853</v>
      </c>
      <c r="H56" s="50"/>
    </row>
    <row r="57" spans="1:8" ht="19.95" customHeight="1">
      <c r="A57" s="42"/>
      <c r="B57" s="86"/>
      <c r="C57" s="48"/>
      <c r="D57" s="22" t="s">
        <v>12</v>
      </c>
      <c r="E57" s="8"/>
      <c r="F57" s="9"/>
      <c r="G57" s="21"/>
      <c r="H57" s="51"/>
    </row>
    <row r="58" spans="1:8" ht="19.95" customHeight="1">
      <c r="A58" s="40">
        <v>9</v>
      </c>
      <c r="B58" s="43" t="s">
        <v>32</v>
      </c>
      <c r="C58" s="46" t="s">
        <v>31</v>
      </c>
      <c r="D58" s="20" t="s">
        <v>7</v>
      </c>
      <c r="E58" s="6">
        <f>E62</f>
        <v>3784.81</v>
      </c>
      <c r="F58" s="6">
        <f>F62</f>
        <v>1076.85528</v>
      </c>
      <c r="G58" s="21">
        <f>F58/E58*100</f>
        <v>28.452030088696656</v>
      </c>
      <c r="H58" s="49" t="s">
        <v>18</v>
      </c>
    </row>
    <row r="59" spans="1:8" ht="14.4" customHeight="1">
      <c r="A59" s="41"/>
      <c r="B59" s="44"/>
      <c r="C59" s="47"/>
      <c r="D59" s="22" t="s">
        <v>8</v>
      </c>
      <c r="E59" s="8"/>
      <c r="F59" s="7"/>
      <c r="G59" s="21"/>
      <c r="H59" s="50"/>
    </row>
    <row r="60" spans="1:8" ht="19.95" customHeight="1">
      <c r="A60" s="41"/>
      <c r="B60" s="44"/>
      <c r="C60" s="47"/>
      <c r="D60" s="22" t="s">
        <v>9</v>
      </c>
      <c r="E60" s="8"/>
      <c r="F60" s="7"/>
      <c r="G60" s="21"/>
      <c r="H60" s="50"/>
    </row>
    <row r="61" spans="1:8" ht="19.95" customHeight="1">
      <c r="A61" s="41"/>
      <c r="B61" s="44"/>
      <c r="C61" s="47"/>
      <c r="D61" s="22" t="s">
        <v>10</v>
      </c>
      <c r="E61" s="8"/>
      <c r="F61" s="7"/>
      <c r="G61" s="21"/>
      <c r="H61" s="50"/>
    </row>
    <row r="62" spans="1:8" ht="19.95" customHeight="1">
      <c r="A62" s="41"/>
      <c r="B62" s="44"/>
      <c r="C62" s="47"/>
      <c r="D62" s="22" t="s">
        <v>11</v>
      </c>
      <c r="E62" s="32">
        <v>3784.81</v>
      </c>
      <c r="F62" s="32">
        <v>1076.85528</v>
      </c>
      <c r="G62" s="23">
        <f>F62/E62*100</f>
        <v>28.452030088696656</v>
      </c>
      <c r="H62" s="50"/>
    </row>
    <row r="63" spans="1:8" ht="19.95" customHeight="1">
      <c r="A63" s="42"/>
      <c r="B63" s="45"/>
      <c r="C63" s="48"/>
      <c r="D63" s="22" t="s">
        <v>12</v>
      </c>
      <c r="E63" s="8"/>
      <c r="F63" s="7"/>
      <c r="G63" s="21"/>
      <c r="H63" s="51"/>
    </row>
    <row r="64" spans="1:8" ht="19.95" customHeight="1">
      <c r="A64" s="40">
        <v>10</v>
      </c>
      <c r="B64" s="43" t="s">
        <v>60</v>
      </c>
      <c r="C64" s="46" t="s">
        <v>57</v>
      </c>
      <c r="D64" s="20" t="s">
        <v>7</v>
      </c>
      <c r="E64" s="6">
        <f>E68</f>
        <v>1000</v>
      </c>
      <c r="F64" s="6">
        <f>F68</f>
        <v>0</v>
      </c>
      <c r="G64" s="21">
        <f>F64/E64*100</f>
        <v>0</v>
      </c>
      <c r="H64" s="49" t="s">
        <v>42</v>
      </c>
    </row>
    <row r="65" spans="1:8" ht="13.2" customHeight="1">
      <c r="A65" s="41"/>
      <c r="B65" s="44"/>
      <c r="C65" s="47"/>
      <c r="D65" s="22" t="s">
        <v>8</v>
      </c>
      <c r="E65" s="8"/>
      <c r="F65" s="7"/>
      <c r="G65" s="21"/>
      <c r="H65" s="50"/>
    </row>
    <row r="66" spans="1:8" ht="19.95" customHeight="1">
      <c r="A66" s="41"/>
      <c r="B66" s="44"/>
      <c r="C66" s="47"/>
      <c r="D66" s="22" t="s">
        <v>9</v>
      </c>
      <c r="E66" s="8"/>
      <c r="F66" s="7"/>
      <c r="G66" s="21"/>
      <c r="H66" s="50"/>
    </row>
    <row r="67" spans="1:8" ht="19.95" customHeight="1">
      <c r="A67" s="41"/>
      <c r="B67" s="44"/>
      <c r="C67" s="47"/>
      <c r="D67" s="22" t="s">
        <v>10</v>
      </c>
      <c r="E67" s="8"/>
      <c r="F67" s="7"/>
      <c r="G67" s="21"/>
      <c r="H67" s="50"/>
    </row>
    <row r="68" spans="1:8" ht="19.95" customHeight="1">
      <c r="A68" s="41"/>
      <c r="B68" s="44"/>
      <c r="C68" s="47"/>
      <c r="D68" s="22" t="s">
        <v>11</v>
      </c>
      <c r="E68" s="32">
        <v>1000</v>
      </c>
      <c r="F68" s="32">
        <v>0</v>
      </c>
      <c r="G68" s="23">
        <f>F68/E68*100</f>
        <v>0</v>
      </c>
      <c r="H68" s="50"/>
    </row>
    <row r="69" spans="1:8" ht="19.95" customHeight="1">
      <c r="A69" s="42"/>
      <c r="B69" s="45"/>
      <c r="C69" s="48"/>
      <c r="D69" s="22" t="s">
        <v>12</v>
      </c>
      <c r="E69" s="8"/>
      <c r="F69" s="7"/>
      <c r="G69" s="21"/>
      <c r="H69" s="51"/>
    </row>
    <row r="70" spans="1:8" ht="19.95" customHeight="1">
      <c r="A70" s="40">
        <v>11</v>
      </c>
      <c r="B70" s="43" t="s">
        <v>61</v>
      </c>
      <c r="C70" s="46" t="s">
        <v>57</v>
      </c>
      <c r="D70" s="20" t="s">
        <v>7</v>
      </c>
      <c r="E70" s="6">
        <f>E74</f>
        <v>11894.236999999999</v>
      </c>
      <c r="F70" s="6">
        <f>F74</f>
        <v>0</v>
      </c>
      <c r="G70" s="21">
        <f>F70/E70*100</f>
        <v>0</v>
      </c>
      <c r="H70" s="49" t="s">
        <v>20</v>
      </c>
    </row>
    <row r="71" spans="1:8" ht="13.2" customHeight="1">
      <c r="A71" s="41"/>
      <c r="B71" s="44"/>
      <c r="C71" s="47"/>
      <c r="D71" s="22" t="s">
        <v>8</v>
      </c>
      <c r="E71" s="7"/>
      <c r="F71" s="7"/>
      <c r="G71" s="21"/>
      <c r="H71" s="50"/>
    </row>
    <row r="72" spans="1:8" ht="19.95" customHeight="1">
      <c r="A72" s="41"/>
      <c r="B72" s="44"/>
      <c r="C72" s="47"/>
      <c r="D72" s="22" t="s">
        <v>9</v>
      </c>
      <c r="E72" s="7"/>
      <c r="F72" s="7"/>
      <c r="G72" s="21"/>
      <c r="H72" s="50"/>
    </row>
    <row r="73" spans="1:8" ht="19.95" customHeight="1">
      <c r="A73" s="41"/>
      <c r="B73" s="44"/>
      <c r="C73" s="47"/>
      <c r="D73" s="22" t="s">
        <v>10</v>
      </c>
      <c r="E73" s="7"/>
      <c r="F73" s="7"/>
      <c r="G73" s="21"/>
      <c r="H73" s="50"/>
    </row>
    <row r="74" spans="1:8" ht="19.95" customHeight="1">
      <c r="A74" s="41"/>
      <c r="B74" s="44"/>
      <c r="C74" s="47"/>
      <c r="D74" s="22" t="s">
        <v>11</v>
      </c>
      <c r="E74" s="32">
        <v>11894.236999999999</v>
      </c>
      <c r="F74" s="32">
        <v>0</v>
      </c>
      <c r="G74" s="23">
        <f>F74/E74*100</f>
        <v>0</v>
      </c>
      <c r="H74" s="50"/>
    </row>
    <row r="75" spans="1:8" ht="19.95" customHeight="1">
      <c r="A75" s="42"/>
      <c r="B75" s="45"/>
      <c r="C75" s="48"/>
      <c r="D75" s="22" t="s">
        <v>12</v>
      </c>
      <c r="E75" s="7"/>
      <c r="F75" s="7"/>
      <c r="G75" s="21"/>
      <c r="H75" s="51"/>
    </row>
    <row r="76" spans="1:8" ht="19.95" customHeight="1">
      <c r="A76" s="40">
        <v>12</v>
      </c>
      <c r="B76" s="43" t="s">
        <v>34</v>
      </c>
      <c r="C76" s="46" t="s">
        <v>30</v>
      </c>
      <c r="D76" s="20" t="s">
        <v>7</v>
      </c>
      <c r="E76" s="6">
        <f>E80</f>
        <v>200</v>
      </c>
      <c r="F76" s="6">
        <f>F80</f>
        <v>50</v>
      </c>
      <c r="G76" s="21">
        <f>F76/E76*100</f>
        <v>25</v>
      </c>
      <c r="H76" s="49" t="s">
        <v>19</v>
      </c>
    </row>
    <row r="77" spans="1:8" ht="13.2" customHeight="1">
      <c r="A77" s="41"/>
      <c r="B77" s="44"/>
      <c r="C77" s="47"/>
      <c r="D77" s="22" t="s">
        <v>8</v>
      </c>
      <c r="E77" s="7"/>
      <c r="F77" s="7"/>
      <c r="G77" s="21"/>
      <c r="H77" s="50"/>
    </row>
    <row r="78" spans="1:8" ht="19.95" customHeight="1">
      <c r="A78" s="41"/>
      <c r="B78" s="44"/>
      <c r="C78" s="47"/>
      <c r="D78" s="22" t="s">
        <v>9</v>
      </c>
      <c r="E78" s="7"/>
      <c r="F78" s="7"/>
      <c r="G78" s="21"/>
      <c r="H78" s="50"/>
    </row>
    <row r="79" spans="1:8" ht="19.95" customHeight="1">
      <c r="A79" s="41"/>
      <c r="B79" s="44"/>
      <c r="C79" s="47"/>
      <c r="D79" s="22" t="s">
        <v>10</v>
      </c>
      <c r="E79" s="7"/>
      <c r="F79" s="7"/>
      <c r="G79" s="21"/>
      <c r="H79" s="50"/>
    </row>
    <row r="80" spans="1:8" ht="19.95" customHeight="1">
      <c r="A80" s="41"/>
      <c r="B80" s="44"/>
      <c r="C80" s="47"/>
      <c r="D80" s="22" t="s">
        <v>11</v>
      </c>
      <c r="E80" s="32">
        <v>200</v>
      </c>
      <c r="F80" s="32">
        <v>50</v>
      </c>
      <c r="G80" s="23">
        <f>F80/E80*100</f>
        <v>25</v>
      </c>
      <c r="H80" s="50"/>
    </row>
    <row r="81" spans="1:8" ht="19.95" customHeight="1">
      <c r="A81" s="42"/>
      <c r="B81" s="45"/>
      <c r="C81" s="48"/>
      <c r="D81" s="22" t="s">
        <v>12</v>
      </c>
      <c r="E81" s="7"/>
      <c r="F81" s="7"/>
      <c r="G81" s="21"/>
      <c r="H81" s="51"/>
    </row>
    <row r="82" spans="1:8" ht="19.95" customHeight="1">
      <c r="A82" s="40">
        <v>13</v>
      </c>
      <c r="B82" s="43" t="s">
        <v>83</v>
      </c>
      <c r="C82" s="46" t="s">
        <v>57</v>
      </c>
      <c r="D82" s="20" t="s">
        <v>7</v>
      </c>
      <c r="E82" s="6">
        <f>E84+E85+E86+E87</f>
        <v>1405.7</v>
      </c>
      <c r="F82" s="6">
        <f>F84+F85+F86+F87</f>
        <v>1405.7</v>
      </c>
      <c r="G82" s="21">
        <f>F82/E82*100</f>
        <v>100</v>
      </c>
      <c r="H82" s="55" t="s">
        <v>87</v>
      </c>
    </row>
    <row r="83" spans="1:8" ht="16.2" customHeight="1">
      <c r="A83" s="41"/>
      <c r="B83" s="44"/>
      <c r="C83" s="47"/>
      <c r="D83" s="22" t="s">
        <v>8</v>
      </c>
      <c r="E83" s="7"/>
      <c r="F83" s="7"/>
      <c r="G83" s="21"/>
      <c r="H83" s="56"/>
    </row>
    <row r="84" spans="1:8" ht="19.95" customHeight="1">
      <c r="A84" s="41"/>
      <c r="B84" s="44"/>
      <c r="C84" s="47"/>
      <c r="D84" s="22" t="s">
        <v>9</v>
      </c>
      <c r="E84" s="7"/>
      <c r="F84" s="7"/>
      <c r="G84" s="21"/>
      <c r="H84" s="56"/>
    </row>
    <row r="85" spans="1:8" ht="19.95" customHeight="1">
      <c r="A85" s="41"/>
      <c r="B85" s="44"/>
      <c r="C85" s="47"/>
      <c r="D85" s="22" t="s">
        <v>10</v>
      </c>
      <c r="E85" s="7"/>
      <c r="F85" s="7"/>
      <c r="G85" s="21"/>
      <c r="H85" s="56"/>
    </row>
    <row r="86" spans="1:8" ht="19.95" customHeight="1">
      <c r="A86" s="41"/>
      <c r="B86" s="44"/>
      <c r="C86" s="47"/>
      <c r="D86" s="22" t="s">
        <v>11</v>
      </c>
      <c r="E86" s="32">
        <v>1405.7</v>
      </c>
      <c r="F86" s="32">
        <v>1405.7</v>
      </c>
      <c r="G86" s="23">
        <f>F86/E86*100</f>
        <v>100</v>
      </c>
      <c r="H86" s="56"/>
    </row>
    <row r="87" spans="1:8" ht="31.8" customHeight="1">
      <c r="A87" s="42"/>
      <c r="B87" s="45"/>
      <c r="C87" s="48"/>
      <c r="D87" s="22" t="s">
        <v>12</v>
      </c>
      <c r="E87" s="7"/>
      <c r="F87" s="7"/>
      <c r="G87" s="21"/>
      <c r="H87" s="57"/>
    </row>
    <row r="88" spans="1:8" ht="19.95" customHeight="1">
      <c r="A88" s="40">
        <v>14</v>
      </c>
      <c r="B88" s="43" t="s">
        <v>63</v>
      </c>
      <c r="C88" s="40" t="s">
        <v>62</v>
      </c>
      <c r="D88" s="20" t="s">
        <v>7</v>
      </c>
      <c r="E88" s="6">
        <f>E90+E91+E92+E93</f>
        <v>42</v>
      </c>
      <c r="F88" s="6">
        <f>F90+F91+F92+F93</f>
        <v>42</v>
      </c>
      <c r="G88" s="21">
        <f>F88/E88*100</f>
        <v>100</v>
      </c>
      <c r="H88" s="49" t="s">
        <v>21</v>
      </c>
    </row>
    <row r="89" spans="1:8" ht="15" customHeight="1">
      <c r="A89" s="41"/>
      <c r="B89" s="44"/>
      <c r="C89" s="41"/>
      <c r="D89" s="22" t="s">
        <v>8</v>
      </c>
      <c r="E89" s="7"/>
      <c r="F89" s="7"/>
      <c r="G89" s="21"/>
      <c r="H89" s="50"/>
    </row>
    <row r="90" spans="1:8" ht="19.95" customHeight="1">
      <c r="A90" s="41"/>
      <c r="B90" s="44"/>
      <c r="C90" s="41"/>
      <c r="D90" s="22" t="s">
        <v>9</v>
      </c>
      <c r="E90" s="7"/>
      <c r="F90" s="7"/>
      <c r="G90" s="21"/>
      <c r="H90" s="50"/>
    </row>
    <row r="91" spans="1:8" ht="19.95" customHeight="1">
      <c r="A91" s="41"/>
      <c r="B91" s="44"/>
      <c r="C91" s="41"/>
      <c r="D91" s="22" t="s">
        <v>10</v>
      </c>
      <c r="E91" s="7"/>
      <c r="F91" s="7"/>
      <c r="G91" s="21"/>
      <c r="H91" s="50"/>
    </row>
    <row r="92" spans="1:8" ht="19.95" customHeight="1">
      <c r="A92" s="41"/>
      <c r="B92" s="44"/>
      <c r="C92" s="41"/>
      <c r="D92" s="22" t="s">
        <v>11</v>
      </c>
      <c r="E92" s="32">
        <v>42</v>
      </c>
      <c r="F92" s="32">
        <v>42</v>
      </c>
      <c r="G92" s="23">
        <f>F92/E92*100</f>
        <v>100</v>
      </c>
      <c r="H92" s="50"/>
    </row>
    <row r="93" spans="1:8" ht="19.95" customHeight="1">
      <c r="A93" s="42"/>
      <c r="B93" s="45"/>
      <c r="C93" s="42"/>
      <c r="D93" s="22" t="s">
        <v>12</v>
      </c>
      <c r="E93" s="7"/>
      <c r="F93" s="7"/>
      <c r="G93" s="21"/>
      <c r="H93" s="51"/>
    </row>
    <row r="94" spans="1:8" ht="19.95" customHeight="1">
      <c r="A94" s="40">
        <v>15</v>
      </c>
      <c r="B94" s="43" t="s">
        <v>65</v>
      </c>
      <c r="C94" s="46" t="s">
        <v>64</v>
      </c>
      <c r="D94" s="20" t="s">
        <v>7</v>
      </c>
      <c r="E94" s="6">
        <f>E98</f>
        <v>15</v>
      </c>
      <c r="F94" s="6">
        <f>F98</f>
        <v>0</v>
      </c>
      <c r="G94" s="21">
        <f>F94/E94*100</f>
        <v>0</v>
      </c>
      <c r="H94" s="49" t="s">
        <v>77</v>
      </c>
    </row>
    <row r="95" spans="1:8" ht="13.2" customHeight="1">
      <c r="A95" s="41"/>
      <c r="B95" s="44"/>
      <c r="C95" s="47"/>
      <c r="D95" s="22" t="s">
        <v>8</v>
      </c>
      <c r="E95" s="7"/>
      <c r="F95" s="7"/>
      <c r="G95" s="21"/>
      <c r="H95" s="50"/>
    </row>
    <row r="96" spans="1:8" ht="19.95" customHeight="1">
      <c r="A96" s="41"/>
      <c r="B96" s="44"/>
      <c r="C96" s="47"/>
      <c r="D96" s="22" t="s">
        <v>9</v>
      </c>
      <c r="E96" s="7"/>
      <c r="F96" s="7"/>
      <c r="G96" s="21"/>
      <c r="H96" s="50"/>
    </row>
    <row r="97" spans="1:8" ht="19.95" customHeight="1">
      <c r="A97" s="41"/>
      <c r="B97" s="44"/>
      <c r="C97" s="47"/>
      <c r="D97" s="22" t="s">
        <v>10</v>
      </c>
      <c r="E97" s="7"/>
      <c r="F97" s="7"/>
      <c r="G97" s="21"/>
      <c r="H97" s="50"/>
    </row>
    <row r="98" spans="1:8" ht="19.95" customHeight="1">
      <c r="A98" s="41"/>
      <c r="B98" s="44"/>
      <c r="C98" s="47"/>
      <c r="D98" s="22" t="s">
        <v>11</v>
      </c>
      <c r="E98" s="32">
        <v>15</v>
      </c>
      <c r="F98" s="32">
        <v>0</v>
      </c>
      <c r="G98" s="23">
        <f>F98/E98*100</f>
        <v>0</v>
      </c>
      <c r="H98" s="50"/>
    </row>
    <row r="99" spans="1:8" ht="39.6" customHeight="1">
      <c r="A99" s="42"/>
      <c r="B99" s="45"/>
      <c r="C99" s="48"/>
      <c r="D99" s="22" t="s">
        <v>12</v>
      </c>
      <c r="E99" s="7"/>
      <c r="F99" s="7"/>
      <c r="G99" s="21"/>
      <c r="H99" s="51"/>
    </row>
    <row r="100" spans="1:8" ht="19.95" customHeight="1">
      <c r="A100" s="40">
        <v>16</v>
      </c>
      <c r="B100" s="43" t="s">
        <v>84</v>
      </c>
      <c r="C100" s="46" t="s">
        <v>85</v>
      </c>
      <c r="D100" s="20" t="s">
        <v>7</v>
      </c>
      <c r="E100" s="6">
        <f>E104</f>
        <v>992.5</v>
      </c>
      <c r="F100" s="6">
        <f>F104</f>
        <v>0</v>
      </c>
      <c r="G100" s="21">
        <f>F100/E100*100</f>
        <v>0</v>
      </c>
      <c r="H100" s="49" t="s">
        <v>26</v>
      </c>
    </row>
    <row r="101" spans="1:8" ht="12.6" customHeight="1">
      <c r="A101" s="41"/>
      <c r="B101" s="44"/>
      <c r="C101" s="47"/>
      <c r="D101" s="22" t="s">
        <v>8</v>
      </c>
      <c r="E101" s="7"/>
      <c r="F101" s="7"/>
      <c r="G101" s="21"/>
      <c r="H101" s="50"/>
    </row>
    <row r="102" spans="1:8" ht="19.95" customHeight="1">
      <c r="A102" s="41"/>
      <c r="B102" s="44"/>
      <c r="C102" s="47"/>
      <c r="D102" s="22" t="s">
        <v>9</v>
      </c>
      <c r="E102" s="7"/>
      <c r="F102" s="7"/>
      <c r="G102" s="21"/>
      <c r="H102" s="50"/>
    </row>
    <row r="103" spans="1:8" ht="19.95" customHeight="1">
      <c r="A103" s="41"/>
      <c r="B103" s="44"/>
      <c r="C103" s="47"/>
      <c r="D103" s="22" t="s">
        <v>10</v>
      </c>
      <c r="E103" s="7"/>
      <c r="F103" s="7"/>
      <c r="G103" s="21"/>
      <c r="H103" s="50"/>
    </row>
    <row r="104" spans="1:8" ht="19.95" customHeight="1">
      <c r="A104" s="41"/>
      <c r="B104" s="44"/>
      <c r="C104" s="47"/>
      <c r="D104" s="22" t="s">
        <v>11</v>
      </c>
      <c r="E104" s="32">
        <v>992.5</v>
      </c>
      <c r="F104" s="32">
        <v>0</v>
      </c>
      <c r="G104" s="23">
        <f>F104/E104*100</f>
        <v>0</v>
      </c>
      <c r="H104" s="50"/>
    </row>
    <row r="105" spans="1:8" ht="17.399999999999999" customHeight="1">
      <c r="A105" s="42"/>
      <c r="B105" s="45"/>
      <c r="C105" s="48"/>
      <c r="D105" s="22" t="s">
        <v>12</v>
      </c>
      <c r="E105" s="7"/>
      <c r="F105" s="7"/>
      <c r="G105" s="21"/>
      <c r="H105" s="51"/>
    </row>
    <row r="106" spans="1:8" ht="19.95" customHeight="1">
      <c r="A106" s="40">
        <v>17</v>
      </c>
      <c r="B106" s="43" t="s">
        <v>86</v>
      </c>
      <c r="C106" s="46"/>
      <c r="D106" s="20" t="s">
        <v>7</v>
      </c>
      <c r="E106" s="6">
        <f>E110</f>
        <v>500</v>
      </c>
      <c r="F106" s="6">
        <f>F110</f>
        <v>0</v>
      </c>
      <c r="G106" s="21">
        <f>F106/E106*100</f>
        <v>0</v>
      </c>
      <c r="H106" s="49" t="s">
        <v>22</v>
      </c>
    </row>
    <row r="107" spans="1:8" ht="15" customHeight="1">
      <c r="A107" s="41"/>
      <c r="B107" s="44"/>
      <c r="C107" s="47"/>
      <c r="D107" s="22" t="s">
        <v>8</v>
      </c>
      <c r="E107" s="7"/>
      <c r="F107" s="7"/>
      <c r="G107" s="21"/>
      <c r="H107" s="50"/>
    </row>
    <row r="108" spans="1:8" ht="19.95" customHeight="1">
      <c r="A108" s="41"/>
      <c r="B108" s="44"/>
      <c r="C108" s="47"/>
      <c r="D108" s="22" t="s">
        <v>9</v>
      </c>
      <c r="E108" s="7"/>
      <c r="F108" s="7"/>
      <c r="G108" s="21"/>
      <c r="H108" s="50"/>
    </row>
    <row r="109" spans="1:8" ht="19.95" customHeight="1">
      <c r="A109" s="41"/>
      <c r="B109" s="44"/>
      <c r="C109" s="47"/>
      <c r="D109" s="22" t="s">
        <v>10</v>
      </c>
      <c r="E109" s="7"/>
      <c r="F109" s="7"/>
      <c r="G109" s="21"/>
      <c r="H109" s="50"/>
    </row>
    <row r="110" spans="1:8" ht="19.95" customHeight="1">
      <c r="A110" s="41"/>
      <c r="B110" s="44"/>
      <c r="C110" s="47"/>
      <c r="D110" s="22" t="s">
        <v>11</v>
      </c>
      <c r="E110" s="32">
        <v>500</v>
      </c>
      <c r="F110" s="32">
        <v>0</v>
      </c>
      <c r="G110" s="23">
        <f>F110/E110*100</f>
        <v>0</v>
      </c>
      <c r="H110" s="50"/>
    </row>
    <row r="111" spans="1:8" ht="17.399999999999999" customHeight="1">
      <c r="A111" s="42"/>
      <c r="B111" s="45"/>
      <c r="C111" s="48"/>
      <c r="D111" s="22" t="s">
        <v>12</v>
      </c>
      <c r="E111" s="7"/>
      <c r="F111" s="7"/>
      <c r="G111" s="21"/>
      <c r="H111" s="51"/>
    </row>
    <row r="112" spans="1:8" ht="19.95" customHeight="1">
      <c r="A112" s="40">
        <v>18</v>
      </c>
      <c r="B112" s="43" t="s">
        <v>68</v>
      </c>
      <c r="C112" s="46" t="s">
        <v>57</v>
      </c>
      <c r="D112" s="20" t="s">
        <v>7</v>
      </c>
      <c r="E112" s="6">
        <f>E116</f>
        <v>75584.69</v>
      </c>
      <c r="F112" s="6">
        <f>F116</f>
        <v>38235.82</v>
      </c>
      <c r="G112" s="21">
        <f>F112/E112*100</f>
        <v>50.586725962625501</v>
      </c>
      <c r="H112" s="49" t="s">
        <v>67</v>
      </c>
    </row>
    <row r="113" spans="1:8" ht="13.95" customHeight="1">
      <c r="A113" s="41"/>
      <c r="B113" s="44"/>
      <c r="C113" s="47"/>
      <c r="D113" s="22" t="s">
        <v>8</v>
      </c>
      <c r="E113" s="7"/>
      <c r="F113" s="7"/>
      <c r="G113" s="21"/>
      <c r="H113" s="50"/>
    </row>
    <row r="114" spans="1:8" ht="19.95" customHeight="1">
      <c r="A114" s="41"/>
      <c r="B114" s="44"/>
      <c r="C114" s="47"/>
      <c r="D114" s="22" t="s">
        <v>9</v>
      </c>
      <c r="E114" s="7"/>
      <c r="F114" s="7"/>
      <c r="G114" s="21"/>
      <c r="H114" s="50"/>
    </row>
    <row r="115" spans="1:8" ht="19.95" customHeight="1">
      <c r="A115" s="41"/>
      <c r="B115" s="44"/>
      <c r="C115" s="47"/>
      <c r="D115" s="22" t="s">
        <v>10</v>
      </c>
      <c r="E115" s="7"/>
      <c r="F115" s="7"/>
      <c r="G115" s="21"/>
      <c r="H115" s="50"/>
    </row>
    <row r="116" spans="1:8" ht="19.95" customHeight="1">
      <c r="A116" s="41"/>
      <c r="B116" s="44"/>
      <c r="C116" s="47"/>
      <c r="D116" s="22" t="s">
        <v>11</v>
      </c>
      <c r="E116" s="32">
        <v>75584.69</v>
      </c>
      <c r="F116" s="32">
        <v>38235.82</v>
      </c>
      <c r="G116" s="23">
        <f>F116/E116*100</f>
        <v>50.586725962625501</v>
      </c>
      <c r="H116" s="50"/>
    </row>
    <row r="117" spans="1:8" ht="19.95" customHeight="1">
      <c r="A117" s="42"/>
      <c r="B117" s="45"/>
      <c r="C117" s="48"/>
      <c r="D117" s="22" t="s">
        <v>12</v>
      </c>
      <c r="E117" s="7"/>
      <c r="F117" s="7"/>
      <c r="G117" s="21"/>
      <c r="H117" s="51"/>
    </row>
    <row r="118" spans="1:8" ht="19.95" customHeight="1">
      <c r="A118" s="40">
        <v>19</v>
      </c>
      <c r="B118" s="43" t="s">
        <v>69</v>
      </c>
      <c r="C118" s="46" t="s">
        <v>64</v>
      </c>
      <c r="D118" s="20" t="s">
        <v>7</v>
      </c>
      <c r="E118" s="6">
        <f>E122</f>
        <v>400</v>
      </c>
      <c r="F118" s="6">
        <f>F122</f>
        <v>229.25</v>
      </c>
      <c r="G118" s="21">
        <f>F118/E118*100</f>
        <v>57.3125</v>
      </c>
      <c r="H118" s="49" t="s">
        <v>70</v>
      </c>
    </row>
    <row r="119" spans="1:8" ht="13.95" customHeight="1">
      <c r="A119" s="41"/>
      <c r="B119" s="44"/>
      <c r="C119" s="47"/>
      <c r="D119" s="22" t="s">
        <v>8</v>
      </c>
      <c r="E119" s="7"/>
      <c r="F119" s="7"/>
      <c r="G119" s="21"/>
      <c r="H119" s="50"/>
    </row>
    <row r="120" spans="1:8" ht="19.95" customHeight="1">
      <c r="A120" s="41"/>
      <c r="B120" s="44"/>
      <c r="C120" s="47"/>
      <c r="D120" s="22" t="s">
        <v>9</v>
      </c>
      <c r="E120" s="7"/>
      <c r="F120" s="7"/>
      <c r="G120" s="21"/>
      <c r="H120" s="50"/>
    </row>
    <row r="121" spans="1:8" ht="19.95" customHeight="1">
      <c r="A121" s="41"/>
      <c r="B121" s="44"/>
      <c r="C121" s="47"/>
      <c r="D121" s="22" t="s">
        <v>10</v>
      </c>
      <c r="E121" s="7"/>
      <c r="F121" s="7"/>
      <c r="G121" s="21"/>
      <c r="H121" s="50"/>
    </row>
    <row r="122" spans="1:8" ht="19.95" customHeight="1">
      <c r="A122" s="41"/>
      <c r="B122" s="44"/>
      <c r="C122" s="47"/>
      <c r="D122" s="22" t="s">
        <v>11</v>
      </c>
      <c r="E122" s="32">
        <v>400</v>
      </c>
      <c r="F122" s="32">
        <v>229.25</v>
      </c>
      <c r="G122" s="23">
        <f>F122/E122*100</f>
        <v>57.3125</v>
      </c>
      <c r="H122" s="50"/>
    </row>
    <row r="123" spans="1:8" ht="19.95" customHeight="1">
      <c r="A123" s="42"/>
      <c r="B123" s="45"/>
      <c r="C123" s="48"/>
      <c r="D123" s="22" t="s">
        <v>12</v>
      </c>
      <c r="E123" s="7"/>
      <c r="F123" s="7"/>
      <c r="G123" s="21"/>
      <c r="H123" s="51"/>
    </row>
    <row r="124" spans="1:8" ht="19.95" customHeight="1">
      <c r="A124" s="40">
        <v>20</v>
      </c>
      <c r="B124" s="43" t="s">
        <v>72</v>
      </c>
      <c r="C124" s="46" t="s">
        <v>71</v>
      </c>
      <c r="D124" s="20" t="s">
        <v>7</v>
      </c>
      <c r="E124" s="6">
        <f>E128</f>
        <v>20</v>
      </c>
      <c r="F124" s="6">
        <f>F128</f>
        <v>0</v>
      </c>
      <c r="G124" s="21">
        <f>F124/E124*100</f>
        <v>0</v>
      </c>
      <c r="H124" s="49" t="s">
        <v>73</v>
      </c>
    </row>
    <row r="125" spans="1:8" ht="13.95" customHeight="1">
      <c r="A125" s="41"/>
      <c r="B125" s="44"/>
      <c r="C125" s="47"/>
      <c r="D125" s="22" t="s">
        <v>8</v>
      </c>
      <c r="E125" s="7"/>
      <c r="F125" s="7"/>
      <c r="G125" s="21"/>
      <c r="H125" s="50"/>
    </row>
    <row r="126" spans="1:8" ht="19.95" customHeight="1">
      <c r="A126" s="41"/>
      <c r="B126" s="44"/>
      <c r="C126" s="47"/>
      <c r="D126" s="22" t="s">
        <v>9</v>
      </c>
      <c r="E126" s="7"/>
      <c r="F126" s="7"/>
      <c r="G126" s="21"/>
      <c r="H126" s="50"/>
    </row>
    <row r="127" spans="1:8" ht="19.95" customHeight="1">
      <c r="A127" s="41"/>
      <c r="B127" s="44"/>
      <c r="C127" s="47"/>
      <c r="D127" s="22" t="s">
        <v>10</v>
      </c>
      <c r="E127" s="7"/>
      <c r="F127" s="7"/>
      <c r="G127" s="21"/>
      <c r="H127" s="50"/>
    </row>
    <row r="128" spans="1:8" ht="19.95" customHeight="1">
      <c r="A128" s="41"/>
      <c r="B128" s="44"/>
      <c r="C128" s="47"/>
      <c r="D128" s="22" t="s">
        <v>11</v>
      </c>
      <c r="E128" s="32">
        <v>20</v>
      </c>
      <c r="F128" s="32">
        <v>0</v>
      </c>
      <c r="G128" s="23">
        <f>F128/E128*100</f>
        <v>0</v>
      </c>
      <c r="H128" s="50"/>
    </row>
    <row r="129" spans="1:8" ht="19.95" customHeight="1">
      <c r="A129" s="42"/>
      <c r="B129" s="45"/>
      <c r="C129" s="48"/>
      <c r="D129" s="22" t="s">
        <v>12</v>
      </c>
      <c r="E129" s="7"/>
      <c r="F129" s="7"/>
      <c r="G129" s="21"/>
      <c r="H129" s="51"/>
    </row>
    <row r="130" spans="1:8" ht="19.95" customHeight="1">
      <c r="A130" s="40">
        <v>21</v>
      </c>
      <c r="B130" s="43" t="s">
        <v>39</v>
      </c>
      <c r="C130" s="46" t="s">
        <v>37</v>
      </c>
      <c r="D130" s="20" t="s">
        <v>7</v>
      </c>
      <c r="E130" s="6">
        <f>E134</f>
        <v>70</v>
      </c>
      <c r="F130" s="6">
        <f>F134</f>
        <v>0</v>
      </c>
      <c r="G130" s="21">
        <f>F130/E130*100</f>
        <v>0</v>
      </c>
      <c r="H130" s="52" t="s">
        <v>43</v>
      </c>
    </row>
    <row r="131" spans="1:8" ht="13.95" customHeight="1">
      <c r="A131" s="41"/>
      <c r="B131" s="44"/>
      <c r="C131" s="47"/>
      <c r="D131" s="22" t="s">
        <v>8</v>
      </c>
      <c r="E131" s="7"/>
      <c r="F131" s="7"/>
      <c r="G131" s="21"/>
      <c r="H131" s="53"/>
    </row>
    <row r="132" spans="1:8" ht="19.95" customHeight="1">
      <c r="A132" s="41"/>
      <c r="B132" s="44"/>
      <c r="C132" s="47"/>
      <c r="D132" s="22" t="s">
        <v>9</v>
      </c>
      <c r="E132" s="7"/>
      <c r="F132" s="7"/>
      <c r="G132" s="21"/>
      <c r="H132" s="53"/>
    </row>
    <row r="133" spans="1:8" ht="19.95" customHeight="1">
      <c r="A133" s="41"/>
      <c r="B133" s="44"/>
      <c r="C133" s="47"/>
      <c r="D133" s="22" t="s">
        <v>10</v>
      </c>
      <c r="E133" s="7"/>
      <c r="F133" s="7"/>
      <c r="G133" s="21"/>
      <c r="H133" s="53"/>
    </row>
    <row r="134" spans="1:8" ht="19.95" customHeight="1">
      <c r="A134" s="41"/>
      <c r="B134" s="44"/>
      <c r="C134" s="47"/>
      <c r="D134" s="22" t="s">
        <v>11</v>
      </c>
      <c r="E134" s="32">
        <v>70</v>
      </c>
      <c r="F134" s="32">
        <v>0</v>
      </c>
      <c r="G134" s="23">
        <f>F134/E134*100</f>
        <v>0</v>
      </c>
      <c r="H134" s="53"/>
    </row>
    <row r="135" spans="1:8" ht="19.95" customHeight="1">
      <c r="A135" s="42"/>
      <c r="B135" s="45"/>
      <c r="C135" s="48"/>
      <c r="D135" s="22" t="s">
        <v>12</v>
      </c>
      <c r="E135" s="7"/>
      <c r="F135" s="7"/>
      <c r="G135" s="21"/>
      <c r="H135" s="54"/>
    </row>
    <row r="136" spans="1:8" ht="19.95" customHeight="1">
      <c r="A136" s="40">
        <v>22</v>
      </c>
      <c r="B136" s="43" t="s">
        <v>74</v>
      </c>
      <c r="C136" s="46" t="s">
        <v>57</v>
      </c>
      <c r="D136" s="20" t="s">
        <v>7</v>
      </c>
      <c r="E136" s="6">
        <f>E140</f>
        <v>234</v>
      </c>
      <c r="F136" s="6">
        <f>F140</f>
        <v>108.48</v>
      </c>
      <c r="G136" s="21">
        <f>F136/E136*100</f>
        <v>46.358974358974358</v>
      </c>
      <c r="H136" s="52" t="s">
        <v>27</v>
      </c>
    </row>
    <row r="137" spans="1:8" ht="13.95" customHeight="1">
      <c r="A137" s="41"/>
      <c r="B137" s="44"/>
      <c r="C137" s="47"/>
      <c r="D137" s="22" t="s">
        <v>8</v>
      </c>
      <c r="E137" s="7"/>
      <c r="F137" s="7"/>
      <c r="G137" s="21"/>
      <c r="H137" s="53"/>
    </row>
    <row r="138" spans="1:8" ht="19.95" customHeight="1">
      <c r="A138" s="41"/>
      <c r="B138" s="44"/>
      <c r="C138" s="47"/>
      <c r="D138" s="22" t="s">
        <v>9</v>
      </c>
      <c r="E138" s="7"/>
      <c r="F138" s="7"/>
      <c r="G138" s="21"/>
      <c r="H138" s="53"/>
    </row>
    <row r="139" spans="1:8" ht="19.95" customHeight="1">
      <c r="A139" s="41"/>
      <c r="B139" s="44"/>
      <c r="C139" s="47"/>
      <c r="D139" s="22" t="s">
        <v>10</v>
      </c>
      <c r="E139" s="7"/>
      <c r="F139" s="7"/>
      <c r="G139" s="21"/>
      <c r="H139" s="53"/>
    </row>
    <row r="140" spans="1:8" ht="19.95" customHeight="1">
      <c r="A140" s="41"/>
      <c r="B140" s="44"/>
      <c r="C140" s="47"/>
      <c r="D140" s="22" t="s">
        <v>11</v>
      </c>
      <c r="E140" s="32">
        <v>234</v>
      </c>
      <c r="F140" s="32">
        <v>108.48</v>
      </c>
      <c r="G140" s="23">
        <f>F140/E140*100</f>
        <v>46.358974358974358</v>
      </c>
      <c r="H140" s="53"/>
    </row>
    <row r="141" spans="1:8" ht="19.95" customHeight="1">
      <c r="A141" s="42"/>
      <c r="B141" s="45"/>
      <c r="C141" s="48"/>
      <c r="D141" s="22" t="s">
        <v>12</v>
      </c>
      <c r="E141" s="7"/>
      <c r="F141" s="7"/>
      <c r="G141" s="21"/>
      <c r="H141" s="54"/>
    </row>
    <row r="142" spans="1:8" ht="19.95" customHeight="1">
      <c r="A142" s="40">
        <v>23</v>
      </c>
      <c r="B142" s="43" t="s">
        <v>79</v>
      </c>
      <c r="C142" s="46" t="s">
        <v>30</v>
      </c>
      <c r="D142" s="20" t="s">
        <v>7</v>
      </c>
      <c r="E142" s="1">
        <f>SUM(E144:E147)</f>
        <v>189</v>
      </c>
      <c r="F142" s="1">
        <f>SUM(F144:F147)</f>
        <v>25.689999999999998</v>
      </c>
      <c r="G142" s="21">
        <f>F142/E142*100</f>
        <v>13.592592592592592</v>
      </c>
      <c r="H142" s="49" t="s">
        <v>51</v>
      </c>
    </row>
    <row r="143" spans="1:8" ht="15" customHeight="1">
      <c r="A143" s="41"/>
      <c r="B143" s="44"/>
      <c r="C143" s="47"/>
      <c r="D143" s="22" t="s">
        <v>8</v>
      </c>
      <c r="E143" s="2"/>
      <c r="F143" s="7"/>
      <c r="G143" s="21"/>
      <c r="H143" s="50"/>
    </row>
    <row r="144" spans="1:8" ht="19.95" customHeight="1">
      <c r="A144" s="41"/>
      <c r="B144" s="44"/>
      <c r="C144" s="47"/>
      <c r="D144" s="22" t="s">
        <v>9</v>
      </c>
      <c r="E144" s="2"/>
      <c r="F144" s="7"/>
      <c r="G144" s="21"/>
      <c r="H144" s="50"/>
    </row>
    <row r="145" spans="1:8" ht="19.95" customHeight="1">
      <c r="A145" s="41"/>
      <c r="B145" s="44"/>
      <c r="C145" s="47"/>
      <c r="D145" s="22" t="s">
        <v>10</v>
      </c>
      <c r="E145" s="2"/>
      <c r="F145" s="7"/>
      <c r="G145" s="21"/>
      <c r="H145" s="50"/>
    </row>
    <row r="146" spans="1:8" ht="19.95" customHeight="1">
      <c r="A146" s="41"/>
      <c r="B146" s="44"/>
      <c r="C146" s="47"/>
      <c r="D146" s="22" t="s">
        <v>11</v>
      </c>
      <c r="E146" s="10">
        <v>189</v>
      </c>
      <c r="F146" s="32">
        <f>10.86+6.5+8.33</f>
        <v>25.689999999999998</v>
      </c>
      <c r="G146" s="23">
        <f>F146/E146*100</f>
        <v>13.592592592592592</v>
      </c>
      <c r="H146" s="50"/>
    </row>
    <row r="147" spans="1:8" ht="27.6" customHeight="1">
      <c r="A147" s="42"/>
      <c r="B147" s="45"/>
      <c r="C147" s="48"/>
      <c r="D147" s="22" t="s">
        <v>12</v>
      </c>
      <c r="E147" s="4"/>
      <c r="F147" s="7"/>
      <c r="G147" s="21"/>
      <c r="H147" s="51"/>
    </row>
    <row r="148" spans="1:8" ht="19.95" customHeight="1">
      <c r="A148" s="40">
        <v>24</v>
      </c>
      <c r="B148" s="43" t="s">
        <v>75</v>
      </c>
      <c r="C148" s="46" t="s">
        <v>30</v>
      </c>
      <c r="D148" s="20" t="s">
        <v>7</v>
      </c>
      <c r="E148" s="6">
        <f>E152</f>
        <v>320</v>
      </c>
      <c r="F148" s="6">
        <f>F152</f>
        <v>0</v>
      </c>
      <c r="G148" s="21">
        <f>F148/E148*100</f>
        <v>0</v>
      </c>
      <c r="H148" s="49" t="s">
        <v>49</v>
      </c>
    </row>
    <row r="149" spans="1:8" ht="13.2" customHeight="1">
      <c r="A149" s="41"/>
      <c r="B149" s="44"/>
      <c r="C149" s="47"/>
      <c r="D149" s="22" t="s">
        <v>8</v>
      </c>
      <c r="E149" s="7"/>
      <c r="F149" s="7"/>
      <c r="G149" s="21"/>
      <c r="H149" s="50"/>
    </row>
    <row r="150" spans="1:8" ht="19.95" customHeight="1">
      <c r="A150" s="41"/>
      <c r="B150" s="44"/>
      <c r="C150" s="47"/>
      <c r="D150" s="22" t="s">
        <v>9</v>
      </c>
      <c r="E150" s="7"/>
      <c r="F150" s="7"/>
      <c r="G150" s="21"/>
      <c r="H150" s="50"/>
    </row>
    <row r="151" spans="1:8" ht="19.95" customHeight="1">
      <c r="A151" s="41"/>
      <c r="B151" s="44"/>
      <c r="C151" s="47"/>
      <c r="D151" s="22" t="s">
        <v>10</v>
      </c>
      <c r="E151" s="7"/>
      <c r="F151" s="7"/>
      <c r="G151" s="21"/>
      <c r="H151" s="50"/>
    </row>
    <row r="152" spans="1:8" ht="19.95" customHeight="1">
      <c r="A152" s="41"/>
      <c r="B152" s="44"/>
      <c r="C152" s="47"/>
      <c r="D152" s="22" t="s">
        <v>11</v>
      </c>
      <c r="E152" s="32">
        <v>320</v>
      </c>
      <c r="F152" s="32">
        <v>0</v>
      </c>
      <c r="G152" s="23">
        <f>F152/E152*100</f>
        <v>0</v>
      </c>
      <c r="H152" s="50"/>
    </row>
    <row r="153" spans="1:8" ht="19.95" customHeight="1">
      <c r="A153" s="42"/>
      <c r="B153" s="45"/>
      <c r="C153" s="48"/>
      <c r="D153" s="22" t="s">
        <v>12</v>
      </c>
      <c r="E153" s="7"/>
      <c r="F153" s="7"/>
      <c r="G153" s="21"/>
      <c r="H153" s="51"/>
    </row>
    <row r="154" spans="1:8" ht="19.95" customHeight="1">
      <c r="A154" s="40">
        <v>25</v>
      </c>
      <c r="B154" s="43" t="s">
        <v>40</v>
      </c>
      <c r="C154" s="46" t="s">
        <v>30</v>
      </c>
      <c r="D154" s="20" t="s">
        <v>7</v>
      </c>
      <c r="E154" s="6">
        <f>E158</f>
        <v>305</v>
      </c>
      <c r="F154" s="6">
        <f>F158</f>
        <v>137.73007999999999</v>
      </c>
      <c r="G154" s="21">
        <f>F154/E154*100</f>
        <v>45.15740327868852</v>
      </c>
      <c r="H154" s="52" t="s">
        <v>52</v>
      </c>
    </row>
    <row r="155" spans="1:8" ht="14.4" customHeight="1">
      <c r="A155" s="41"/>
      <c r="B155" s="44"/>
      <c r="C155" s="47"/>
      <c r="D155" s="22" t="s">
        <v>8</v>
      </c>
      <c r="E155" s="7"/>
      <c r="F155" s="7"/>
      <c r="G155" s="21"/>
      <c r="H155" s="53"/>
    </row>
    <row r="156" spans="1:8" ht="19.95" customHeight="1">
      <c r="A156" s="41"/>
      <c r="B156" s="44"/>
      <c r="C156" s="47"/>
      <c r="D156" s="22" t="s">
        <v>9</v>
      </c>
      <c r="E156" s="7"/>
      <c r="F156" s="7"/>
      <c r="G156" s="21"/>
      <c r="H156" s="53"/>
    </row>
    <row r="157" spans="1:8" ht="19.95" customHeight="1">
      <c r="A157" s="41"/>
      <c r="B157" s="44"/>
      <c r="C157" s="47"/>
      <c r="D157" s="22" t="s">
        <v>10</v>
      </c>
      <c r="E157" s="7"/>
      <c r="F157" s="7"/>
      <c r="G157" s="21"/>
      <c r="H157" s="53"/>
    </row>
    <row r="158" spans="1:8" ht="19.95" customHeight="1">
      <c r="A158" s="41"/>
      <c r="B158" s="44"/>
      <c r="C158" s="47"/>
      <c r="D158" s="22" t="s">
        <v>11</v>
      </c>
      <c r="E158" s="32">
        <v>305</v>
      </c>
      <c r="F158" s="32">
        <v>137.73007999999999</v>
      </c>
      <c r="G158" s="23">
        <f>F158/E158*100</f>
        <v>45.15740327868852</v>
      </c>
      <c r="H158" s="53"/>
    </row>
    <row r="159" spans="1:8" ht="19.95" customHeight="1">
      <c r="A159" s="42"/>
      <c r="B159" s="45"/>
      <c r="C159" s="48"/>
      <c r="D159" s="22" t="s">
        <v>12</v>
      </c>
      <c r="E159" s="7"/>
      <c r="F159" s="7"/>
      <c r="G159" s="21"/>
      <c r="H159" s="54"/>
    </row>
    <row r="160" spans="1:8" ht="19.95" customHeight="1">
      <c r="A160" s="40">
        <v>26</v>
      </c>
      <c r="B160" s="43" t="s">
        <v>76</v>
      </c>
      <c r="C160" s="46" t="s">
        <v>57</v>
      </c>
      <c r="D160" s="20" t="s">
        <v>7</v>
      </c>
      <c r="E160" s="6">
        <f>E164</f>
        <v>13747.47</v>
      </c>
      <c r="F160" s="6">
        <f>F164</f>
        <v>6181.3235599999998</v>
      </c>
      <c r="G160" s="21">
        <f>F160/E160*100</f>
        <v>44.963353693443231</v>
      </c>
      <c r="H160" s="52" t="s">
        <v>38</v>
      </c>
    </row>
    <row r="161" spans="1:8" ht="16.2" customHeight="1">
      <c r="A161" s="41"/>
      <c r="B161" s="44"/>
      <c r="C161" s="47"/>
      <c r="D161" s="22" t="s">
        <v>8</v>
      </c>
      <c r="E161" s="7"/>
      <c r="F161" s="7"/>
      <c r="G161" s="21"/>
      <c r="H161" s="53"/>
    </row>
    <row r="162" spans="1:8" ht="19.95" customHeight="1">
      <c r="A162" s="41"/>
      <c r="B162" s="44"/>
      <c r="C162" s="47"/>
      <c r="D162" s="22" t="s">
        <v>9</v>
      </c>
      <c r="E162" s="7"/>
      <c r="F162" s="7"/>
      <c r="G162" s="21"/>
      <c r="H162" s="53"/>
    </row>
    <row r="163" spans="1:8" ht="19.95" customHeight="1">
      <c r="A163" s="41"/>
      <c r="B163" s="44"/>
      <c r="C163" s="47"/>
      <c r="D163" s="22" t="s">
        <v>10</v>
      </c>
      <c r="E163" s="7"/>
      <c r="F163" s="7"/>
      <c r="G163" s="21"/>
      <c r="H163" s="53"/>
    </row>
    <row r="164" spans="1:8" ht="19.95" customHeight="1">
      <c r="A164" s="41"/>
      <c r="B164" s="44"/>
      <c r="C164" s="47"/>
      <c r="D164" s="22" t="s">
        <v>11</v>
      </c>
      <c r="E164" s="32">
        <v>13747.47</v>
      </c>
      <c r="F164" s="32">
        <v>6181.3235599999998</v>
      </c>
      <c r="G164" s="23">
        <f>F164/E164*100</f>
        <v>44.963353693443231</v>
      </c>
      <c r="H164" s="53"/>
    </row>
    <row r="165" spans="1:8" ht="85.8" customHeight="1">
      <c r="A165" s="42"/>
      <c r="B165" s="45"/>
      <c r="C165" s="48"/>
      <c r="D165" s="22" t="s">
        <v>12</v>
      </c>
      <c r="E165" s="7"/>
      <c r="F165" s="7"/>
      <c r="G165" s="21"/>
      <c r="H165" s="54"/>
    </row>
    <row r="166" spans="1:8" ht="19.95" customHeight="1">
      <c r="A166" s="40">
        <v>27</v>
      </c>
      <c r="B166" s="43" t="s">
        <v>46</v>
      </c>
      <c r="C166" s="46" t="s">
        <v>30</v>
      </c>
      <c r="D166" s="20" t="s">
        <v>7</v>
      </c>
      <c r="E166" s="1">
        <f>SUM(E168:E171)</f>
        <v>48.1</v>
      </c>
      <c r="F166" s="1">
        <f>SUM(F168:F171)</f>
        <v>0</v>
      </c>
      <c r="G166" s="21">
        <f>F166/E166*100</f>
        <v>0</v>
      </c>
      <c r="H166" s="49" t="s">
        <v>41</v>
      </c>
    </row>
    <row r="167" spans="1:8" ht="18" customHeight="1">
      <c r="A167" s="41"/>
      <c r="B167" s="44"/>
      <c r="C167" s="47"/>
      <c r="D167" s="22" t="s">
        <v>8</v>
      </c>
      <c r="E167" s="2"/>
      <c r="F167" s="7"/>
      <c r="G167" s="21"/>
      <c r="H167" s="50"/>
    </row>
    <row r="168" spans="1:8" ht="19.95" customHeight="1">
      <c r="A168" s="41"/>
      <c r="B168" s="44"/>
      <c r="C168" s="47"/>
      <c r="D168" s="22" t="s">
        <v>9</v>
      </c>
      <c r="E168" s="2"/>
      <c r="F168" s="7"/>
      <c r="G168" s="21"/>
      <c r="H168" s="50"/>
    </row>
    <row r="169" spans="1:8" ht="19.95" customHeight="1">
      <c r="A169" s="41"/>
      <c r="B169" s="44"/>
      <c r="C169" s="47"/>
      <c r="D169" s="22" t="s">
        <v>10</v>
      </c>
      <c r="E169" s="2"/>
      <c r="F169" s="7"/>
      <c r="G169" s="21"/>
      <c r="H169" s="50"/>
    </row>
    <row r="170" spans="1:8" ht="19.95" customHeight="1">
      <c r="A170" s="41"/>
      <c r="B170" s="44"/>
      <c r="C170" s="47"/>
      <c r="D170" s="22" t="s">
        <v>11</v>
      </c>
      <c r="E170" s="10">
        <v>48.1</v>
      </c>
      <c r="F170" s="32">
        <v>0</v>
      </c>
      <c r="G170" s="23">
        <f>F170/E170*100</f>
        <v>0</v>
      </c>
      <c r="H170" s="50"/>
    </row>
    <row r="171" spans="1:8" ht="54.75" customHeight="1">
      <c r="A171" s="42"/>
      <c r="B171" s="45"/>
      <c r="C171" s="48"/>
      <c r="D171" s="22" t="s">
        <v>12</v>
      </c>
      <c r="E171" s="4"/>
      <c r="F171" s="7"/>
      <c r="G171" s="21"/>
      <c r="H171" s="51"/>
    </row>
    <row r="172" spans="1:8" ht="19.95" hidden="1" customHeight="1">
      <c r="A172" s="40"/>
      <c r="B172" s="43" t="s">
        <v>44</v>
      </c>
      <c r="C172" s="46" t="s">
        <v>15</v>
      </c>
      <c r="D172" s="20" t="s">
        <v>7</v>
      </c>
      <c r="E172" s="6">
        <f>E176</f>
        <v>0</v>
      </c>
      <c r="F172" s="6">
        <f>F176</f>
        <v>0</v>
      </c>
      <c r="G172" s="21" t="e">
        <f>F172/E172*100</f>
        <v>#DIV/0!</v>
      </c>
      <c r="H172" s="49" t="s">
        <v>22</v>
      </c>
    </row>
    <row r="173" spans="1:8" ht="19.95" hidden="1" customHeight="1">
      <c r="A173" s="41"/>
      <c r="B173" s="44"/>
      <c r="C173" s="47"/>
      <c r="D173" s="24" t="s">
        <v>8</v>
      </c>
      <c r="E173" s="7"/>
      <c r="F173" s="7"/>
      <c r="G173" s="21"/>
      <c r="H173" s="50"/>
    </row>
    <row r="174" spans="1:8" ht="19.95" hidden="1" customHeight="1">
      <c r="A174" s="41"/>
      <c r="B174" s="44"/>
      <c r="C174" s="47"/>
      <c r="D174" s="22" t="s">
        <v>9</v>
      </c>
      <c r="E174" s="7"/>
      <c r="F174" s="7"/>
      <c r="G174" s="21"/>
      <c r="H174" s="50"/>
    </row>
    <row r="175" spans="1:8" ht="19.95" hidden="1" customHeight="1">
      <c r="A175" s="41"/>
      <c r="B175" s="44"/>
      <c r="C175" s="47"/>
      <c r="D175" s="22" t="s">
        <v>10</v>
      </c>
      <c r="E175" s="7"/>
      <c r="F175" s="7"/>
      <c r="G175" s="21"/>
      <c r="H175" s="50"/>
    </row>
    <row r="176" spans="1:8" ht="19.95" hidden="1" customHeight="1">
      <c r="A176" s="41"/>
      <c r="B176" s="44"/>
      <c r="C176" s="47"/>
      <c r="D176" s="22" t="s">
        <v>11</v>
      </c>
      <c r="E176" s="7">
        <v>0</v>
      </c>
      <c r="F176" s="7">
        <v>0</v>
      </c>
      <c r="G176" s="23" t="e">
        <f>F176/E176*100</f>
        <v>#DIV/0!</v>
      </c>
      <c r="H176" s="50"/>
    </row>
    <row r="177" spans="1:8" ht="19.95" hidden="1" customHeight="1">
      <c r="A177" s="42"/>
      <c r="B177" s="45"/>
      <c r="C177" s="48"/>
      <c r="D177" s="22" t="s">
        <v>12</v>
      </c>
      <c r="E177" s="7"/>
      <c r="F177" s="7"/>
      <c r="G177" s="21"/>
      <c r="H177" s="51"/>
    </row>
    <row r="178" spans="1:8" ht="19.95" hidden="1" customHeight="1">
      <c r="A178" s="40"/>
      <c r="B178" s="43" t="s">
        <v>35</v>
      </c>
      <c r="C178" s="46" t="s">
        <v>30</v>
      </c>
      <c r="D178" s="20" t="s">
        <v>7</v>
      </c>
      <c r="E178" s="6">
        <f>E182</f>
        <v>0</v>
      </c>
      <c r="F178" s="6">
        <f>F182</f>
        <v>0</v>
      </c>
      <c r="G178" s="21" t="e">
        <f>F178/E178*100</f>
        <v>#DIV/0!</v>
      </c>
      <c r="H178" s="52" t="s">
        <v>24</v>
      </c>
    </row>
    <row r="179" spans="1:8" ht="19.95" hidden="1" customHeight="1">
      <c r="A179" s="41"/>
      <c r="B179" s="44"/>
      <c r="C179" s="47"/>
      <c r="D179" s="24" t="s">
        <v>8</v>
      </c>
      <c r="E179" s="7"/>
      <c r="F179" s="7"/>
      <c r="G179" s="21"/>
      <c r="H179" s="53"/>
    </row>
    <row r="180" spans="1:8" ht="19.95" hidden="1" customHeight="1">
      <c r="A180" s="41"/>
      <c r="B180" s="44"/>
      <c r="C180" s="47"/>
      <c r="D180" s="22" t="s">
        <v>9</v>
      </c>
      <c r="E180" s="7"/>
      <c r="F180" s="7"/>
      <c r="G180" s="21"/>
      <c r="H180" s="53"/>
    </row>
    <row r="181" spans="1:8" ht="19.95" hidden="1" customHeight="1">
      <c r="A181" s="41"/>
      <c r="B181" s="44"/>
      <c r="C181" s="47"/>
      <c r="D181" s="22" t="s">
        <v>10</v>
      </c>
      <c r="E181" s="7"/>
      <c r="F181" s="7"/>
      <c r="G181" s="21"/>
      <c r="H181" s="53"/>
    </row>
    <row r="182" spans="1:8" ht="19.95" hidden="1" customHeight="1">
      <c r="A182" s="41"/>
      <c r="B182" s="44"/>
      <c r="C182" s="47"/>
      <c r="D182" s="22" t="s">
        <v>11</v>
      </c>
      <c r="E182" s="7">
        <v>0</v>
      </c>
      <c r="F182" s="7">
        <v>0</v>
      </c>
      <c r="G182" s="23" t="e">
        <f>F182/E182*100</f>
        <v>#DIV/0!</v>
      </c>
      <c r="H182" s="53"/>
    </row>
    <row r="183" spans="1:8" ht="19.95" hidden="1" customHeight="1">
      <c r="A183" s="42"/>
      <c r="B183" s="45"/>
      <c r="C183" s="48"/>
      <c r="D183" s="22" t="s">
        <v>12</v>
      </c>
      <c r="E183" s="7"/>
      <c r="F183" s="7"/>
      <c r="G183" s="21"/>
      <c r="H183" s="54"/>
    </row>
    <row r="184" spans="1:8" ht="19.95" hidden="1" customHeight="1">
      <c r="A184" s="40"/>
      <c r="B184" s="43" t="s">
        <v>36</v>
      </c>
      <c r="C184" s="46" t="s">
        <v>33</v>
      </c>
      <c r="D184" s="20" t="s">
        <v>7</v>
      </c>
      <c r="E184" s="6">
        <f>E188</f>
        <v>0</v>
      </c>
      <c r="F184" s="6">
        <f>F188</f>
        <v>0</v>
      </c>
      <c r="G184" s="21" t="e">
        <f>F184/E184*100</f>
        <v>#DIV/0!</v>
      </c>
      <c r="H184" s="52" t="s">
        <v>26</v>
      </c>
    </row>
    <row r="185" spans="1:8" ht="19.95" hidden="1" customHeight="1">
      <c r="A185" s="41"/>
      <c r="B185" s="44"/>
      <c r="C185" s="47"/>
      <c r="D185" s="24" t="s">
        <v>8</v>
      </c>
      <c r="E185" s="7"/>
      <c r="F185" s="7"/>
      <c r="G185" s="21"/>
      <c r="H185" s="53"/>
    </row>
    <row r="186" spans="1:8" ht="19.95" hidden="1" customHeight="1">
      <c r="A186" s="41"/>
      <c r="B186" s="44"/>
      <c r="C186" s="47"/>
      <c r="D186" s="22" t="s">
        <v>9</v>
      </c>
      <c r="E186" s="7"/>
      <c r="F186" s="7"/>
      <c r="G186" s="21"/>
      <c r="H186" s="53"/>
    </row>
    <row r="187" spans="1:8" ht="19.95" hidden="1" customHeight="1">
      <c r="A187" s="41"/>
      <c r="B187" s="44"/>
      <c r="C187" s="47"/>
      <c r="D187" s="22" t="s">
        <v>10</v>
      </c>
      <c r="E187" s="7"/>
      <c r="F187" s="7"/>
      <c r="G187" s="21"/>
      <c r="H187" s="53"/>
    </row>
    <row r="188" spans="1:8" ht="19.95" hidden="1" customHeight="1">
      <c r="A188" s="41"/>
      <c r="B188" s="44"/>
      <c r="C188" s="47"/>
      <c r="D188" s="22" t="s">
        <v>11</v>
      </c>
      <c r="E188" s="7">
        <v>0</v>
      </c>
      <c r="F188" s="7">
        <v>0</v>
      </c>
      <c r="G188" s="23" t="e">
        <f>F188/E188*100</f>
        <v>#DIV/0!</v>
      </c>
      <c r="H188" s="53"/>
    </row>
    <row r="189" spans="1:8" ht="19.95" hidden="1" customHeight="1">
      <c r="A189" s="42"/>
      <c r="B189" s="45"/>
      <c r="C189" s="48"/>
      <c r="D189" s="22" t="s">
        <v>12</v>
      </c>
      <c r="E189" s="7"/>
      <c r="F189" s="7"/>
      <c r="G189" s="21"/>
      <c r="H189" s="54"/>
    </row>
    <row r="190" spans="1:8" s="27" customFormat="1" ht="24" customHeight="1">
      <c r="A190" s="58" t="s">
        <v>13</v>
      </c>
      <c r="B190" s="59"/>
      <c r="C190" s="60"/>
      <c r="D190" s="25" t="s">
        <v>7</v>
      </c>
      <c r="E190" s="26">
        <f>E192+E193+E194+E195</f>
        <v>149821.20700000002</v>
      </c>
      <c r="F190" s="26">
        <f>F192+F193+F194+F195</f>
        <v>66491.637360000008</v>
      </c>
      <c r="G190" s="26">
        <f t="shared" ref="G190" si="0">G10+G16+G22+G28+G34+G40+G46+G58+G64+G70+G76+G88+G94+G112+G118+G124+G130+G136+G148+G154+G160+G166+G52+G82+G100</f>
        <v>775.32874463717405</v>
      </c>
      <c r="H190" s="67"/>
    </row>
    <row r="191" spans="1:8" s="27" customFormat="1" ht="16.2" customHeight="1">
      <c r="A191" s="61"/>
      <c r="B191" s="62"/>
      <c r="C191" s="63"/>
      <c r="D191" s="28" t="s">
        <v>8</v>
      </c>
      <c r="E191" s="26"/>
      <c r="F191" s="29"/>
      <c r="G191" s="21"/>
      <c r="H191" s="68"/>
    </row>
    <row r="192" spans="1:8" s="27" customFormat="1" ht="33" customHeight="1">
      <c r="A192" s="61"/>
      <c r="B192" s="62"/>
      <c r="C192" s="63"/>
      <c r="D192" s="25" t="s">
        <v>9</v>
      </c>
      <c r="E192" s="26">
        <f t="shared" ref="E192:F195" si="1">E12+E18+E24+E30+E36+E42+E48+E60+E66+E72+E78+E90+E96+E114+E120+E126+E132+E138+E150+E156+E162+E168+E54+E84+E102+E144+E108</f>
        <v>0</v>
      </c>
      <c r="F192" s="26">
        <f t="shared" si="1"/>
        <v>0</v>
      </c>
      <c r="G192" s="33">
        <v>0</v>
      </c>
      <c r="H192" s="68"/>
    </row>
    <row r="193" spans="1:9" s="27" customFormat="1" ht="34.200000000000003" customHeight="1">
      <c r="A193" s="61"/>
      <c r="B193" s="62"/>
      <c r="C193" s="63"/>
      <c r="D193" s="25" t="s">
        <v>10</v>
      </c>
      <c r="E193" s="26">
        <f t="shared" si="1"/>
        <v>0</v>
      </c>
      <c r="F193" s="26">
        <f t="shared" si="1"/>
        <v>0</v>
      </c>
      <c r="G193" s="21"/>
      <c r="H193" s="68"/>
    </row>
    <row r="194" spans="1:9" s="27" customFormat="1" ht="33" customHeight="1">
      <c r="A194" s="61"/>
      <c r="B194" s="62"/>
      <c r="C194" s="63"/>
      <c r="D194" s="25" t="s">
        <v>11</v>
      </c>
      <c r="E194" s="35">
        <f t="shared" si="1"/>
        <v>149821.20700000002</v>
      </c>
      <c r="F194" s="26">
        <f t="shared" si="1"/>
        <v>66491.637360000008</v>
      </c>
      <c r="G194" s="21">
        <f>F194/E194*100</f>
        <v>44.380657913135089</v>
      </c>
      <c r="H194" s="68"/>
    </row>
    <row r="195" spans="1:9" s="27" customFormat="1" ht="21" customHeight="1">
      <c r="A195" s="64"/>
      <c r="B195" s="65"/>
      <c r="C195" s="66"/>
      <c r="D195" s="25" t="s">
        <v>12</v>
      </c>
      <c r="E195" s="26">
        <f t="shared" si="1"/>
        <v>0</v>
      </c>
      <c r="F195" s="26">
        <f t="shared" si="1"/>
        <v>0</v>
      </c>
      <c r="G195" s="26">
        <v>0</v>
      </c>
      <c r="H195" s="69"/>
    </row>
    <row r="197" spans="1:9">
      <c r="B197" s="71" t="s">
        <v>25</v>
      </c>
      <c r="C197" s="72"/>
      <c r="D197" s="72"/>
      <c r="E197" s="72"/>
      <c r="F197" s="72"/>
      <c r="G197" s="72"/>
      <c r="H197" s="72"/>
      <c r="I197" s="30"/>
    </row>
    <row r="199" spans="1:9">
      <c r="E199" s="34"/>
    </row>
    <row r="200" spans="1:9">
      <c r="E200" s="31"/>
    </row>
  </sheetData>
  <mergeCells count="132">
    <mergeCell ref="B52:B57"/>
    <mergeCell ref="H52:H57"/>
    <mergeCell ref="C52:C57"/>
    <mergeCell ref="A52:A57"/>
    <mergeCell ref="H184:H189"/>
    <mergeCell ref="C184:C189"/>
    <mergeCell ref="A184:A189"/>
    <mergeCell ref="B184:B189"/>
    <mergeCell ref="H112:H117"/>
    <mergeCell ref="A166:A171"/>
    <mergeCell ref="B130:B135"/>
    <mergeCell ref="C130:C135"/>
    <mergeCell ref="H130:H135"/>
    <mergeCell ref="A136:A141"/>
    <mergeCell ref="B136:B141"/>
    <mergeCell ref="C136:C141"/>
    <mergeCell ref="H136:H141"/>
    <mergeCell ref="A148:A153"/>
    <mergeCell ref="B148:B153"/>
    <mergeCell ref="C148:C153"/>
    <mergeCell ref="H148:H153"/>
    <mergeCell ref="A118:A123"/>
    <mergeCell ref="B118:B123"/>
    <mergeCell ref="C118:C123"/>
    <mergeCell ref="H118:H123"/>
    <mergeCell ref="A124:A129"/>
    <mergeCell ref="B124:B129"/>
    <mergeCell ref="C124:C129"/>
    <mergeCell ref="A3:H3"/>
    <mergeCell ref="A22:A27"/>
    <mergeCell ref="B22:B27"/>
    <mergeCell ref="C22:C27"/>
    <mergeCell ref="H8:H9"/>
    <mergeCell ref="A8:A9"/>
    <mergeCell ref="B8:B9"/>
    <mergeCell ref="C8:C9"/>
    <mergeCell ref="D8:G8"/>
    <mergeCell ref="H22:H27"/>
    <mergeCell ref="A10:A15"/>
    <mergeCell ref="B10:B15"/>
    <mergeCell ref="C10:C15"/>
    <mergeCell ref="H10:H15"/>
    <mergeCell ref="A16:A21"/>
    <mergeCell ref="B16:B21"/>
    <mergeCell ref="C16:C21"/>
    <mergeCell ref="H16:H21"/>
    <mergeCell ref="A4:H4"/>
    <mergeCell ref="B197:H197"/>
    <mergeCell ref="C58:C63"/>
    <mergeCell ref="A76:A81"/>
    <mergeCell ref="B76:B81"/>
    <mergeCell ref="C76:C81"/>
    <mergeCell ref="A88:A93"/>
    <mergeCell ref="C166:C171"/>
    <mergeCell ref="A172:A177"/>
    <mergeCell ref="B172:B177"/>
    <mergeCell ref="C172:C177"/>
    <mergeCell ref="C178:C183"/>
    <mergeCell ref="B178:B183"/>
    <mergeCell ref="A178:A183"/>
    <mergeCell ref="H172:H177"/>
    <mergeCell ref="H178:H183"/>
    <mergeCell ref="H76:H81"/>
    <mergeCell ref="H88:H93"/>
    <mergeCell ref="H94:H99"/>
    <mergeCell ref="B166:B171"/>
    <mergeCell ref="A94:A99"/>
    <mergeCell ref="B94:B99"/>
    <mergeCell ref="C94:C99"/>
    <mergeCell ref="A190:C195"/>
    <mergeCell ref="H190:H195"/>
    <mergeCell ref="A106:A111"/>
    <mergeCell ref="B106:B111"/>
    <mergeCell ref="C106:C111"/>
    <mergeCell ref="H106:H111"/>
    <mergeCell ref="A28:A33"/>
    <mergeCell ref="B28:B33"/>
    <mergeCell ref="C28:C33"/>
    <mergeCell ref="H28:H33"/>
    <mergeCell ref="A34:A39"/>
    <mergeCell ref="B34:B39"/>
    <mergeCell ref="C34:C39"/>
    <mergeCell ref="H34:H39"/>
    <mergeCell ref="A40:A45"/>
    <mergeCell ref="B40:B45"/>
    <mergeCell ref="C40:C45"/>
    <mergeCell ref="H40:H45"/>
    <mergeCell ref="H58:H63"/>
    <mergeCell ref="H46:H51"/>
    <mergeCell ref="A46:A51"/>
    <mergeCell ref="B46:B51"/>
    <mergeCell ref="C46:C51"/>
    <mergeCell ref="A58:A63"/>
    <mergeCell ref="B58:B63"/>
    <mergeCell ref="H64:H69"/>
    <mergeCell ref="B88:B93"/>
    <mergeCell ref="C88:C93"/>
    <mergeCell ref="A82:A87"/>
    <mergeCell ref="B82:B87"/>
    <mergeCell ref="C82:C87"/>
    <mergeCell ref="H82:H87"/>
    <mergeCell ref="A100:A105"/>
    <mergeCell ref="B100:B105"/>
    <mergeCell ref="C100:C105"/>
    <mergeCell ref="H100:H105"/>
    <mergeCell ref="A64:A69"/>
    <mergeCell ref="B64:B69"/>
    <mergeCell ref="C64:C69"/>
    <mergeCell ref="A6:H6"/>
    <mergeCell ref="A5:H5"/>
    <mergeCell ref="A142:A147"/>
    <mergeCell ref="B142:B147"/>
    <mergeCell ref="C142:C147"/>
    <mergeCell ref="H142:H147"/>
    <mergeCell ref="H166:H171"/>
    <mergeCell ref="A154:A159"/>
    <mergeCell ref="B154:B159"/>
    <mergeCell ref="C154:C159"/>
    <mergeCell ref="H154:H159"/>
    <mergeCell ref="A160:A165"/>
    <mergeCell ref="B160:B165"/>
    <mergeCell ref="C160:C165"/>
    <mergeCell ref="H160:H165"/>
    <mergeCell ref="H124:H129"/>
    <mergeCell ref="A130:A135"/>
    <mergeCell ref="A70:A75"/>
    <mergeCell ref="B70:B75"/>
    <mergeCell ref="C70:C75"/>
    <mergeCell ref="H70:H75"/>
    <mergeCell ref="A112:A117"/>
    <mergeCell ref="B112:B117"/>
    <mergeCell ref="C112:C117"/>
  </mergeCells>
  <pageMargins left="0.27559055118110237" right="0.19685039370078741" top="0.39370078740157483" bottom="0.39370078740157483" header="0.19685039370078741" footer="0.19685039370078741"/>
  <pageSetup paperSize="9" scale="75" fitToHeight="7" orientation="landscape" r:id="rId1"/>
  <rowBreaks count="6" manualBreakCount="6">
    <brk id="27" max="7" man="1"/>
    <brk id="57" max="7" man="1"/>
    <brk id="87" max="7" man="1"/>
    <brk id="117" max="7" man="1"/>
    <brk id="147" max="7" man="1"/>
    <brk id="18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Вика</dc:creator>
  <cp:lastModifiedBy>HP</cp:lastModifiedBy>
  <cp:lastPrinted>2026-07-09T16:33:18Z</cp:lastPrinted>
  <dcterms:created xsi:type="dcterms:W3CDTF">2023-08-01T07:56:33Z</dcterms:created>
  <dcterms:modified xsi:type="dcterms:W3CDTF">2026-07-14T08:29:38Z</dcterms:modified>
</cp:coreProperties>
</file>