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7220" windowHeight="7155"/>
  </bookViews>
  <sheets>
    <sheet name="Лист1" sheetId="1" r:id="rId1"/>
  </sheets>
  <definedNames>
    <definedName name="_xlnm.Print_Titles" localSheetId="0">Лист1!$9:$11</definedName>
  </definedNames>
  <calcPr calcId="125725"/>
</workbook>
</file>

<file path=xl/calcChain.xml><?xml version="1.0" encoding="utf-8"?>
<calcChain xmlns="http://schemas.openxmlformats.org/spreadsheetml/2006/main">
  <c r="N43" i="1"/>
  <c r="P43" s="1"/>
  <c r="O43"/>
  <c r="M43"/>
  <c r="N18"/>
  <c r="O18"/>
  <c r="M18"/>
  <c r="N42"/>
  <c r="P42" s="1"/>
  <c r="O42"/>
  <c r="M42"/>
  <c r="M22"/>
  <c r="N22"/>
  <c r="P22" s="1"/>
  <c r="M27"/>
  <c r="M23"/>
  <c r="N23"/>
  <c r="P23" s="1"/>
  <c r="N27"/>
  <c r="J43"/>
  <c r="J42"/>
  <c r="P41"/>
  <c r="J41"/>
  <c r="P40"/>
  <c r="J40"/>
  <c r="P39"/>
  <c r="J39"/>
  <c r="P38"/>
  <c r="J38"/>
  <c r="P37"/>
  <c r="J37"/>
  <c r="P36"/>
  <c r="J36"/>
  <c r="P35"/>
  <c r="J35"/>
  <c r="P34"/>
  <c r="J34"/>
  <c r="P33"/>
  <c r="J33"/>
  <c r="P32"/>
  <c r="J32"/>
  <c r="P31"/>
  <c r="J31"/>
  <c r="P30"/>
  <c r="J30"/>
  <c r="P29"/>
  <c r="J29"/>
  <c r="P28"/>
  <c r="J28"/>
  <c r="P27"/>
  <c r="J27"/>
  <c r="P26"/>
  <c r="J26"/>
  <c r="P25"/>
  <c r="J25"/>
  <c r="P24"/>
  <c r="J24"/>
  <c r="J23"/>
  <c r="J22"/>
  <c r="P21"/>
  <c r="J21"/>
  <c r="P20"/>
  <c r="J20"/>
  <c r="P19"/>
  <c r="J19"/>
  <c r="P18"/>
  <c r="J18"/>
  <c r="P17"/>
  <c r="J17"/>
  <c r="P16"/>
  <c r="J16"/>
  <c r="P15"/>
  <c r="J15"/>
  <c r="P14"/>
  <c r="J14"/>
  <c r="P13"/>
  <c r="J13"/>
  <c r="P12"/>
  <c r="J12"/>
</calcChain>
</file>

<file path=xl/sharedStrings.xml><?xml version="1.0" encoding="utf-8"?>
<sst xmlns="http://schemas.openxmlformats.org/spreadsheetml/2006/main" count="117" uniqueCount="82">
  <si>
    <t>тис. 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</si>
  <si>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</si>
  <si>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</si>
  <si>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</si>
  <si>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</si>
  <si>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</si>
  <si>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</si>
  <si>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</si>
  <si>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</si>
  <si>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0458300000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</si>
  <si>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</si>
  <si>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</si>
  <si>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</si>
  <si>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</si>
  <si>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</si>
  <si>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</si>
  <si>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</si>
  <si>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</si>
  <si>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</si>
  <si>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</si>
  <si>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</si>
  <si>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</si>
  <si>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</si>
  <si>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</si>
  <si>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</si>
  <si>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</si>
  <si>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</si>
  <si>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</si>
  <si>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</si>
  <si>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</si>
  <si>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</si>
  <si>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</si>
  <si>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</si>
  <si>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</si>
  <si>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</si>
  <si>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</si>
  <si>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</si>
  <si>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</si>
  <si>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</si>
  <si>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</si>
  <si>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</si>
  <si>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</si>
  <si>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</si>
  <si>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</si>
  <si>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</si>
  <si>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</si>
  <si>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</si>
  <si>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</si>
  <si>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</si>
  <si>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</si>
  <si>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</si>
  <si>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</si>
  <si>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</si>
  <si>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</si>
  <si>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</si>
  <si>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</si>
  <si>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</si>
  <si>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</si>
  <si>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</si>
  <si>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</si>
  <si>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</si>
  <si>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</si>
  <si>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</si>
  <si>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</si>
  <si>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</si>
  <si>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Новопільської сільської територіальної громади</t>
  </si>
  <si>
    <t>(загальний  фонд з урахуванням міжбюджетних трансфертів)</t>
  </si>
  <si>
    <t>до пояснювальної записки</t>
  </si>
  <si>
    <t>Начальник фінансового управління                                                                                                                                                                                                              Лілія КУЧМА</t>
  </si>
  <si>
    <t>Додаток 2</t>
  </si>
  <si>
    <t>2024 рік (дата факту 30.09.2024)</t>
  </si>
  <si>
    <t>2025 рік (дата факту 30.09.2025)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</si>
  <si>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</si>
  <si>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</si>
  <si>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</si>
  <si>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</si>
  <si>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</si>
  <si>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</si>
  <si>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</si>
  <si>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</si>
  <si>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 9 місяців  2025 року</t>
  </si>
  <si>
    <t>Порівняльний аналіз виконання плану по доходах за 9 місяців 2024- 2025 років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</si>
</sst>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64" fontId="8" fillId="0" borderId="1" xfId="0" applyNumberFormat="1" applyFont="1" applyBorder="1"/>
    <xf numFmtId="164" fontId="8" fillId="3" borderId="1" xfId="0" applyNumberFormat="1" applyFont="1" applyFill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0" fillId="0" borderId="0" xfId="0" applyNumberFormat="1"/>
    <xf numFmtId="0" fontId="6" fillId="0" borderId="0" xfId="0" applyFont="1" applyAlignment="1">
      <alignment horizontal="left" wrapText="1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abSelected="1" topLeftCell="D37" workbookViewId="0">
      <selection activeCell="P42" sqref="P42"/>
    </sheetView>
  </sheetViews>
  <sheetFormatPr defaultRowHeight="12.75"/>
  <cols>
    <col min="1" max="1" width="0" hidden="1" customWidth="1"/>
    <col min="2" max="3" width="12.28515625" style="9" customWidth="1"/>
    <col min="4" max="4" width="50.7109375" style="3" customWidth="1"/>
    <col min="5" max="5" width="2.28515625" style="4" customWidth="1"/>
    <col min="6" max="9" width="16.140625" style="4" customWidth="1"/>
    <col min="10" max="10" width="11.5703125" style="4" customWidth="1"/>
    <col min="11" max="11" width="3.7109375" style="4" customWidth="1"/>
    <col min="12" max="15" width="16.140625" style="4" customWidth="1"/>
    <col min="16" max="16" width="10" style="4" customWidth="1"/>
  </cols>
  <sheetData>
    <row r="1" spans="1:17" ht="15.75">
      <c r="N1" s="11"/>
      <c r="O1" s="34" t="s">
        <v>69</v>
      </c>
      <c r="P1" s="34"/>
    </row>
    <row r="2" spans="1:17" ht="13.5">
      <c r="B2" s="10"/>
      <c r="N2" s="35" t="s">
        <v>67</v>
      </c>
      <c r="O2" s="36"/>
      <c r="P2" s="36"/>
    </row>
    <row r="3" spans="1:17" ht="13.5">
      <c r="B3" s="10"/>
      <c r="N3" s="37" t="s">
        <v>80</v>
      </c>
      <c r="O3" s="38"/>
      <c r="P3" s="38"/>
    </row>
    <row r="4" spans="1:17">
      <c r="B4" s="1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20.25">
      <c r="B5" s="39" t="s">
        <v>81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20.25">
      <c r="B6" s="39" t="s">
        <v>65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20.25">
      <c r="B7" s="40" t="s">
        <v>66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7">
      <c r="P8" s="6" t="s">
        <v>0</v>
      </c>
    </row>
    <row r="9" spans="1:17" ht="15">
      <c r="A9" s="7"/>
      <c r="B9" s="41" t="s">
        <v>1</v>
      </c>
      <c r="C9" s="41" t="s">
        <v>2</v>
      </c>
      <c r="D9" s="42" t="s">
        <v>3</v>
      </c>
      <c r="E9" s="12"/>
      <c r="F9" s="43" t="s">
        <v>70</v>
      </c>
      <c r="G9" s="43"/>
      <c r="H9" s="43"/>
      <c r="I9" s="43"/>
      <c r="J9" s="43"/>
      <c r="K9" s="13"/>
      <c r="L9" s="43" t="s">
        <v>71</v>
      </c>
      <c r="M9" s="43"/>
      <c r="N9" s="43"/>
      <c r="O9" s="43"/>
      <c r="P9" s="43"/>
    </row>
    <row r="10" spans="1:17" ht="28.5" customHeight="1">
      <c r="A10" s="7"/>
      <c r="B10" s="41"/>
      <c r="C10" s="41"/>
      <c r="D10" s="42"/>
      <c r="E10" s="13"/>
      <c r="F10" s="14" t="s">
        <v>4</v>
      </c>
      <c r="G10" s="14" t="s">
        <v>5</v>
      </c>
      <c r="H10" s="14" t="s">
        <v>6</v>
      </c>
      <c r="I10" s="15" t="s">
        <v>7</v>
      </c>
      <c r="J10" s="16" t="s">
        <v>8</v>
      </c>
      <c r="K10" s="13"/>
      <c r="L10" s="14" t="s">
        <v>4</v>
      </c>
      <c r="M10" s="14" t="s">
        <v>5</v>
      </c>
      <c r="N10" s="14" t="s">
        <v>6</v>
      </c>
      <c r="O10" s="15" t="s">
        <v>7</v>
      </c>
      <c r="P10" s="16" t="s">
        <v>8</v>
      </c>
    </row>
    <row r="11" spans="1:17" ht="15">
      <c r="A11" s="7"/>
      <c r="B11" s="17">
        <v>1</v>
      </c>
      <c r="C11" s="17">
        <v>2</v>
      </c>
      <c r="D11" s="18">
        <v>3</v>
      </c>
      <c r="E11" s="19"/>
      <c r="F11" s="17">
        <v>9</v>
      </c>
      <c r="G11" s="17">
        <v>10</v>
      </c>
      <c r="H11" s="17">
        <v>11</v>
      </c>
      <c r="I11" s="17">
        <v>12</v>
      </c>
      <c r="J11" s="20">
        <v>13</v>
      </c>
      <c r="K11" s="19"/>
      <c r="L11" s="17">
        <v>14</v>
      </c>
      <c r="M11" s="17">
        <v>15</v>
      </c>
      <c r="N11" s="17">
        <v>16</v>
      </c>
      <c r="O11" s="17">
        <v>17</v>
      </c>
      <c r="P11" s="20">
        <v>18</v>
      </c>
    </row>
    <row r="12" spans="1:17" ht="15">
      <c r="A12" s="8">
        <v>1</v>
      </c>
      <c r="B12" s="21" t="s">
        <v>9</v>
      </c>
      <c r="C12" s="21" t="s">
        <v>10</v>
      </c>
      <c r="D12" s="22" t="s">
        <v>11</v>
      </c>
      <c r="E12" s="23"/>
      <c r="F12" s="24">
        <v>5193</v>
      </c>
      <c r="G12" s="24">
        <v>5193</v>
      </c>
      <c r="H12" s="24">
        <v>3819.75</v>
      </c>
      <c r="I12" s="24">
        <v>4321.8320300000005</v>
      </c>
      <c r="J12" s="25">
        <f t="shared" ref="J12:J43" si="0">IF(H12=0,0,I12/H12*100)</f>
        <v>113.14436887230841</v>
      </c>
      <c r="K12" s="26"/>
      <c r="L12" s="24">
        <v>5475</v>
      </c>
      <c r="M12" s="24">
        <v>5475</v>
      </c>
      <c r="N12" s="24">
        <v>4131.25</v>
      </c>
      <c r="O12" s="24">
        <v>4255.5481300000001</v>
      </c>
      <c r="P12" s="25">
        <f t="shared" ref="P12:P43" si="1">IF(N12=0,0,O12/N12*100)</f>
        <v>103.00872931921332</v>
      </c>
      <c r="Q12" s="32"/>
    </row>
    <row r="13" spans="1:17" ht="15">
      <c r="A13" s="8">
        <v>1</v>
      </c>
      <c r="B13" s="21" t="s">
        <v>9</v>
      </c>
      <c r="C13" s="21" t="s">
        <v>12</v>
      </c>
      <c r="D13" s="22" t="s">
        <v>13</v>
      </c>
      <c r="E13" s="23"/>
      <c r="F13" s="24">
        <v>5193</v>
      </c>
      <c r="G13" s="24">
        <v>5193</v>
      </c>
      <c r="H13" s="24">
        <v>3819.75</v>
      </c>
      <c r="I13" s="24">
        <v>4321.8320300000005</v>
      </c>
      <c r="J13" s="25">
        <f t="shared" si="0"/>
        <v>113.14436887230841</v>
      </c>
      <c r="K13" s="26"/>
      <c r="L13" s="24">
        <v>5475</v>
      </c>
      <c r="M13" s="24">
        <v>5475</v>
      </c>
      <c r="N13" s="24">
        <v>4131.25</v>
      </c>
      <c r="O13" s="24">
        <v>4255.5481300000001</v>
      </c>
      <c r="P13" s="25">
        <f t="shared" si="1"/>
        <v>103.00872931921332</v>
      </c>
      <c r="Q13" s="32"/>
    </row>
    <row r="14" spans="1:17" ht="15">
      <c r="A14" s="8">
        <v>1</v>
      </c>
      <c r="B14" s="21" t="s">
        <v>9</v>
      </c>
      <c r="C14" s="21" t="s">
        <v>14</v>
      </c>
      <c r="D14" s="22" t="s">
        <v>15</v>
      </c>
      <c r="E14" s="23"/>
      <c r="F14" s="24">
        <v>5193</v>
      </c>
      <c r="G14" s="24">
        <v>5193</v>
      </c>
      <c r="H14" s="24">
        <v>3819.75</v>
      </c>
      <c r="I14" s="24">
        <v>4321.8320300000005</v>
      </c>
      <c r="J14" s="25">
        <f t="shared" si="0"/>
        <v>113.14436887230841</v>
      </c>
      <c r="K14" s="26"/>
      <c r="L14" s="24">
        <v>5475</v>
      </c>
      <c r="M14" s="24">
        <v>5475</v>
      </c>
      <c r="N14" s="24">
        <v>4131.25</v>
      </c>
      <c r="O14" s="24">
        <v>4255.5481300000001</v>
      </c>
      <c r="P14" s="25">
        <f t="shared" si="1"/>
        <v>103.00872931921332</v>
      </c>
      <c r="Q14" s="32"/>
    </row>
    <row r="15" spans="1:17" ht="60">
      <c r="A15" s="8">
        <v>0</v>
      </c>
      <c r="B15" s="21" t="s">
        <v>9</v>
      </c>
      <c r="C15" s="21" t="s">
        <v>16</v>
      </c>
      <c r="D15" s="22" t="s">
        <v>17</v>
      </c>
      <c r="E15" s="23"/>
      <c r="F15" s="24">
        <v>93</v>
      </c>
      <c r="G15" s="24">
        <v>93</v>
      </c>
      <c r="H15" s="24">
        <v>69.75</v>
      </c>
      <c r="I15" s="24">
        <v>97.375240000000005</v>
      </c>
      <c r="J15" s="25">
        <f t="shared" si="0"/>
        <v>139.6060788530466</v>
      </c>
      <c r="K15" s="26"/>
      <c r="L15" s="24">
        <v>125</v>
      </c>
      <c r="M15" s="24">
        <v>125</v>
      </c>
      <c r="N15" s="24">
        <v>93.75</v>
      </c>
      <c r="O15" s="24">
        <v>70.725160000000002</v>
      </c>
      <c r="P15" s="25">
        <f t="shared" si="1"/>
        <v>75.440170666666674</v>
      </c>
      <c r="Q15" s="32"/>
    </row>
    <row r="16" spans="1:17" ht="30">
      <c r="A16" s="8">
        <v>0</v>
      </c>
      <c r="B16" s="21" t="s">
        <v>9</v>
      </c>
      <c r="C16" s="21" t="s">
        <v>18</v>
      </c>
      <c r="D16" s="22" t="s">
        <v>19</v>
      </c>
      <c r="E16" s="23"/>
      <c r="F16" s="24">
        <v>3900</v>
      </c>
      <c r="G16" s="24">
        <v>3900</v>
      </c>
      <c r="H16" s="24">
        <v>2850</v>
      </c>
      <c r="I16" s="24">
        <v>2612.2497599999997</v>
      </c>
      <c r="J16" s="25">
        <f t="shared" si="0"/>
        <v>91.657886315789455</v>
      </c>
      <c r="K16" s="26"/>
      <c r="L16" s="24">
        <v>4100</v>
      </c>
      <c r="M16" s="24">
        <v>4100</v>
      </c>
      <c r="N16" s="24">
        <v>3100</v>
      </c>
      <c r="O16" s="24">
        <v>3167.33365</v>
      </c>
      <c r="P16" s="25">
        <f t="shared" si="1"/>
        <v>102.17205322580645</v>
      </c>
      <c r="Q16" s="32"/>
    </row>
    <row r="17" spans="1:17" ht="60">
      <c r="A17" s="8">
        <v>0</v>
      </c>
      <c r="B17" s="21" t="s">
        <v>9</v>
      </c>
      <c r="C17" s="21" t="s">
        <v>20</v>
      </c>
      <c r="D17" s="22" t="s">
        <v>21</v>
      </c>
      <c r="E17" s="23"/>
      <c r="F17" s="24">
        <v>1200</v>
      </c>
      <c r="G17" s="24">
        <v>1200</v>
      </c>
      <c r="H17" s="24">
        <v>900</v>
      </c>
      <c r="I17" s="24">
        <v>1612.20703</v>
      </c>
      <c r="J17" s="25">
        <f t="shared" si="0"/>
        <v>179.13411444444444</v>
      </c>
      <c r="K17" s="26"/>
      <c r="L17" s="24">
        <v>1250</v>
      </c>
      <c r="M17" s="24">
        <v>1250</v>
      </c>
      <c r="N17" s="24">
        <v>937.5</v>
      </c>
      <c r="O17" s="24">
        <v>1017.4893199999999</v>
      </c>
      <c r="P17" s="25">
        <f t="shared" si="1"/>
        <v>108.53219413333332</v>
      </c>
      <c r="Q17" s="32"/>
    </row>
    <row r="18" spans="1:17" ht="15">
      <c r="A18" s="8">
        <v>1</v>
      </c>
      <c r="B18" s="21" t="s">
        <v>9</v>
      </c>
      <c r="C18" s="21" t="s">
        <v>22</v>
      </c>
      <c r="D18" s="22" t="s">
        <v>23</v>
      </c>
      <c r="E18" s="23"/>
      <c r="F18" s="24">
        <v>1400</v>
      </c>
      <c r="G18" s="24">
        <v>1400</v>
      </c>
      <c r="H18" s="24">
        <v>1050</v>
      </c>
      <c r="I18" s="24">
        <v>2947.9801699999998</v>
      </c>
      <c r="J18" s="25">
        <f t="shared" si="0"/>
        <v>280.76001619047616</v>
      </c>
      <c r="K18" s="26"/>
      <c r="L18" s="24">
        <v>503</v>
      </c>
      <c r="M18" s="24">
        <f>M19+M22</f>
        <v>9193.4861000000001</v>
      </c>
      <c r="N18" s="24">
        <f t="shared" ref="N18:O18" si="2">N19+N22</f>
        <v>9193.4861000000001</v>
      </c>
      <c r="O18" s="24">
        <f t="shared" si="2"/>
        <v>9691.5598600000012</v>
      </c>
      <c r="P18" s="25">
        <f t="shared" si="1"/>
        <v>105.41768111228234</v>
      </c>
      <c r="Q18" s="32"/>
    </row>
    <row r="19" spans="1:17" ht="15">
      <c r="A19" s="8">
        <v>1</v>
      </c>
      <c r="B19" s="21" t="s">
        <v>9</v>
      </c>
      <c r="C19" s="21" t="s">
        <v>24</v>
      </c>
      <c r="D19" s="22" t="s">
        <v>25</v>
      </c>
      <c r="E19" s="23"/>
      <c r="F19" s="24">
        <v>0</v>
      </c>
      <c r="G19" s="24">
        <v>0</v>
      </c>
      <c r="H19" s="24">
        <v>0</v>
      </c>
      <c r="I19" s="24">
        <v>4.4879100000000003</v>
      </c>
      <c r="J19" s="25">
        <f t="shared" si="0"/>
        <v>0</v>
      </c>
      <c r="K19" s="26"/>
      <c r="L19" s="24">
        <v>0</v>
      </c>
      <c r="M19" s="24">
        <v>0</v>
      </c>
      <c r="N19" s="24">
        <v>0</v>
      </c>
      <c r="O19" s="24">
        <v>1.4048800000000001</v>
      </c>
      <c r="P19" s="25">
        <f t="shared" si="1"/>
        <v>0</v>
      </c>
      <c r="Q19" s="32"/>
    </row>
    <row r="20" spans="1:17" ht="15">
      <c r="A20" s="8">
        <v>1</v>
      </c>
      <c r="B20" s="21" t="s">
        <v>9</v>
      </c>
      <c r="C20" s="21" t="s">
        <v>26</v>
      </c>
      <c r="D20" s="22" t="s">
        <v>27</v>
      </c>
      <c r="E20" s="23"/>
      <c r="F20" s="24">
        <v>0</v>
      </c>
      <c r="G20" s="24">
        <v>0</v>
      </c>
      <c r="H20" s="24">
        <v>0</v>
      </c>
      <c r="I20" s="24">
        <v>4.4879100000000003</v>
      </c>
      <c r="J20" s="25">
        <f t="shared" si="0"/>
        <v>0</v>
      </c>
      <c r="K20" s="26"/>
      <c r="L20" s="24">
        <v>0</v>
      </c>
      <c r="M20" s="24">
        <v>0</v>
      </c>
      <c r="N20" s="24">
        <v>0</v>
      </c>
      <c r="O20" s="24">
        <v>1.4048800000000001</v>
      </c>
      <c r="P20" s="25">
        <f t="shared" si="1"/>
        <v>0</v>
      </c>
      <c r="Q20" s="32"/>
    </row>
    <row r="21" spans="1:17" ht="60">
      <c r="A21" s="8">
        <v>0</v>
      </c>
      <c r="B21" s="21" t="s">
        <v>9</v>
      </c>
      <c r="C21" s="21" t="s">
        <v>28</v>
      </c>
      <c r="D21" s="22" t="s">
        <v>29</v>
      </c>
      <c r="E21" s="23"/>
      <c r="F21" s="24">
        <v>0</v>
      </c>
      <c r="G21" s="24">
        <v>0</v>
      </c>
      <c r="H21" s="24">
        <v>0</v>
      </c>
      <c r="I21" s="24">
        <v>4.4879100000000003</v>
      </c>
      <c r="J21" s="25">
        <f t="shared" si="0"/>
        <v>0</v>
      </c>
      <c r="K21" s="26"/>
      <c r="L21" s="24">
        <v>0</v>
      </c>
      <c r="M21" s="24">
        <v>0</v>
      </c>
      <c r="N21" s="24">
        <v>0</v>
      </c>
      <c r="O21" s="24">
        <v>1.4048800000000001</v>
      </c>
      <c r="P21" s="25">
        <f t="shared" si="1"/>
        <v>0</v>
      </c>
      <c r="Q21" s="32"/>
    </row>
    <row r="22" spans="1:17" ht="15">
      <c r="A22" s="8">
        <v>1</v>
      </c>
      <c r="B22" s="21" t="s">
        <v>9</v>
      </c>
      <c r="C22" s="21" t="s">
        <v>30</v>
      </c>
      <c r="D22" s="22" t="s">
        <v>31</v>
      </c>
      <c r="E22" s="23"/>
      <c r="F22" s="24">
        <v>1400</v>
      </c>
      <c r="G22" s="24">
        <v>1400</v>
      </c>
      <c r="H22" s="24">
        <v>1050</v>
      </c>
      <c r="I22" s="24">
        <v>2943.4922600000004</v>
      </c>
      <c r="J22" s="25">
        <f t="shared" si="0"/>
        <v>280.33259619047624</v>
      </c>
      <c r="K22" s="26"/>
      <c r="L22" s="24">
        <v>503</v>
      </c>
      <c r="M22" s="24">
        <f>M23+M27</f>
        <v>9193.4861000000001</v>
      </c>
      <c r="N22" s="24">
        <f>N23+N27</f>
        <v>9193.4861000000001</v>
      </c>
      <c r="O22" s="24">
        <v>9690.1549800000012</v>
      </c>
      <c r="P22" s="25">
        <f t="shared" si="1"/>
        <v>105.40239985787329</v>
      </c>
      <c r="Q22" s="32"/>
    </row>
    <row r="23" spans="1:17" ht="30">
      <c r="A23" s="8">
        <v>1</v>
      </c>
      <c r="B23" s="21" t="s">
        <v>9</v>
      </c>
      <c r="C23" s="21" t="s">
        <v>32</v>
      </c>
      <c r="D23" s="22" t="s">
        <v>33</v>
      </c>
      <c r="E23" s="23"/>
      <c r="F23" s="24">
        <v>1400</v>
      </c>
      <c r="G23" s="24">
        <v>1400</v>
      </c>
      <c r="H23" s="24">
        <v>1050</v>
      </c>
      <c r="I23" s="24">
        <v>453.01648999999998</v>
      </c>
      <c r="J23" s="25">
        <f t="shared" si="0"/>
        <v>43.144427619047612</v>
      </c>
      <c r="K23" s="26"/>
      <c r="L23" s="24">
        <v>503</v>
      </c>
      <c r="M23" s="24">
        <f>M24+M25+M26</f>
        <v>396.46550999999999</v>
      </c>
      <c r="N23" s="24">
        <f>N24+N25+N26</f>
        <v>396.46550999999999</v>
      </c>
      <c r="O23" s="24">
        <v>553.21491000000003</v>
      </c>
      <c r="P23" s="25">
        <f t="shared" si="1"/>
        <v>139.53670522311009</v>
      </c>
      <c r="Q23" s="32"/>
    </row>
    <row r="24" spans="1:17" ht="30">
      <c r="A24" s="8">
        <v>0</v>
      </c>
      <c r="B24" s="21" t="s">
        <v>9</v>
      </c>
      <c r="C24" s="21" t="s">
        <v>34</v>
      </c>
      <c r="D24" s="22" t="s">
        <v>35</v>
      </c>
      <c r="E24" s="23"/>
      <c r="F24" s="24">
        <v>1100</v>
      </c>
      <c r="G24" s="24">
        <v>1100</v>
      </c>
      <c r="H24" s="24">
        <v>825</v>
      </c>
      <c r="I24" s="24">
        <v>40.531059999999997</v>
      </c>
      <c r="J24" s="25">
        <f t="shared" si="0"/>
        <v>4.9128557575757572</v>
      </c>
      <c r="K24" s="26"/>
      <c r="L24" s="24">
        <v>200</v>
      </c>
      <c r="M24" s="24">
        <v>93.23021</v>
      </c>
      <c r="N24" s="24">
        <v>93.23021</v>
      </c>
      <c r="O24" s="24">
        <v>96.509110000000007</v>
      </c>
      <c r="P24" s="25">
        <f t="shared" si="1"/>
        <v>103.51699304334936</v>
      </c>
      <c r="Q24" s="32"/>
    </row>
    <row r="25" spans="1:17" ht="45">
      <c r="A25" s="8">
        <v>0</v>
      </c>
      <c r="B25" s="21" t="s">
        <v>9</v>
      </c>
      <c r="C25" s="21" t="s">
        <v>36</v>
      </c>
      <c r="D25" s="22" t="s">
        <v>37</v>
      </c>
      <c r="E25" s="23"/>
      <c r="F25" s="24">
        <v>300</v>
      </c>
      <c r="G25" s="24">
        <v>300</v>
      </c>
      <c r="H25" s="24">
        <v>225</v>
      </c>
      <c r="I25" s="24">
        <v>401.42293000000001</v>
      </c>
      <c r="J25" s="25">
        <f t="shared" si="0"/>
        <v>178.41019111111112</v>
      </c>
      <c r="K25" s="26"/>
      <c r="L25" s="24">
        <v>303</v>
      </c>
      <c r="M25" s="24">
        <v>303</v>
      </c>
      <c r="N25" s="24">
        <v>303</v>
      </c>
      <c r="O25" s="24">
        <v>445.19425000000001</v>
      </c>
      <c r="P25" s="25">
        <f t="shared" si="1"/>
        <v>146.92879537953795</v>
      </c>
      <c r="Q25" s="32"/>
    </row>
    <row r="26" spans="1:17" ht="45">
      <c r="A26" s="8">
        <v>0</v>
      </c>
      <c r="B26" s="21" t="s">
        <v>9</v>
      </c>
      <c r="C26" s="21" t="s">
        <v>38</v>
      </c>
      <c r="D26" s="22" t="s">
        <v>39</v>
      </c>
      <c r="E26" s="23"/>
      <c r="F26" s="24">
        <v>0</v>
      </c>
      <c r="G26" s="24">
        <v>0</v>
      </c>
      <c r="H26" s="24">
        <v>0</v>
      </c>
      <c r="I26" s="24">
        <v>11.0625</v>
      </c>
      <c r="J26" s="25">
        <f t="shared" si="0"/>
        <v>0</v>
      </c>
      <c r="K26" s="26"/>
      <c r="L26" s="24">
        <v>0</v>
      </c>
      <c r="M26" s="24">
        <v>0.23530000000000001</v>
      </c>
      <c r="N26" s="24">
        <v>0.23530000000000001</v>
      </c>
      <c r="O26" s="24">
        <v>11.51155</v>
      </c>
      <c r="P26" s="25">
        <f t="shared" si="1"/>
        <v>4892.2864428389294</v>
      </c>
      <c r="Q26" s="32"/>
    </row>
    <row r="27" spans="1:17" ht="30">
      <c r="A27" s="8">
        <v>1</v>
      </c>
      <c r="B27" s="21" t="s">
        <v>9</v>
      </c>
      <c r="C27" s="21" t="s">
        <v>40</v>
      </c>
      <c r="D27" s="22" t="s">
        <v>41</v>
      </c>
      <c r="E27" s="23"/>
      <c r="F27" s="24">
        <v>0</v>
      </c>
      <c r="G27" s="24">
        <v>0</v>
      </c>
      <c r="H27" s="24">
        <v>0</v>
      </c>
      <c r="I27" s="24">
        <v>2490.47577</v>
      </c>
      <c r="J27" s="25">
        <f t="shared" si="0"/>
        <v>0</v>
      </c>
      <c r="K27" s="26"/>
      <c r="L27" s="24">
        <v>0</v>
      </c>
      <c r="M27" s="24">
        <f>M28+M29</f>
        <v>8797.0205900000001</v>
      </c>
      <c r="N27" s="24">
        <f>N28+N29</f>
        <v>8797.0205900000001</v>
      </c>
      <c r="O27" s="24">
        <v>9136.9400700000006</v>
      </c>
      <c r="P27" s="25">
        <f t="shared" si="1"/>
        <v>103.86402960550534</v>
      </c>
      <c r="Q27" s="32"/>
    </row>
    <row r="28" spans="1:17" ht="15">
      <c r="A28" s="8">
        <v>0</v>
      </c>
      <c r="B28" s="21" t="s">
        <v>9</v>
      </c>
      <c r="C28" s="21" t="s">
        <v>42</v>
      </c>
      <c r="D28" s="22" t="s">
        <v>43</v>
      </c>
      <c r="E28" s="23"/>
      <c r="F28" s="24">
        <v>0</v>
      </c>
      <c r="G28" s="24">
        <v>0</v>
      </c>
      <c r="H28" s="24">
        <v>0</v>
      </c>
      <c r="I28" s="24">
        <v>1931.3932500000001</v>
      </c>
      <c r="J28" s="25">
        <f t="shared" si="0"/>
        <v>0</v>
      </c>
      <c r="K28" s="26"/>
      <c r="L28" s="24">
        <v>0</v>
      </c>
      <c r="M28" s="24">
        <v>8357.2897599999997</v>
      </c>
      <c r="N28" s="24">
        <v>8357.2897599999997</v>
      </c>
      <c r="O28" s="24">
        <v>8357.2897599999997</v>
      </c>
      <c r="P28" s="25">
        <f t="shared" si="1"/>
        <v>100</v>
      </c>
      <c r="Q28" s="32"/>
    </row>
    <row r="29" spans="1:17" ht="90">
      <c r="A29" s="8">
        <v>0</v>
      </c>
      <c r="B29" s="21" t="s">
        <v>9</v>
      </c>
      <c r="C29" s="21" t="s">
        <v>44</v>
      </c>
      <c r="D29" s="22" t="s">
        <v>45</v>
      </c>
      <c r="E29" s="23"/>
      <c r="F29" s="24">
        <v>0</v>
      </c>
      <c r="G29" s="24">
        <v>0</v>
      </c>
      <c r="H29" s="24">
        <v>0</v>
      </c>
      <c r="I29" s="24">
        <v>559.08252000000005</v>
      </c>
      <c r="J29" s="25">
        <f t="shared" si="0"/>
        <v>0</v>
      </c>
      <c r="K29" s="26"/>
      <c r="L29" s="24">
        <v>0</v>
      </c>
      <c r="M29" s="24">
        <v>439.73083000000003</v>
      </c>
      <c r="N29" s="24">
        <v>439.73083000000003</v>
      </c>
      <c r="O29" s="24">
        <v>779.6503100000001</v>
      </c>
      <c r="P29" s="25">
        <f t="shared" si="1"/>
        <v>177.30171659785603</v>
      </c>
      <c r="Q29" s="32"/>
    </row>
    <row r="30" spans="1:17" ht="15">
      <c r="A30" s="8">
        <v>1</v>
      </c>
      <c r="B30" s="21" t="s">
        <v>9</v>
      </c>
      <c r="C30" s="21" t="s">
        <v>46</v>
      </c>
      <c r="D30" s="22" t="s">
        <v>47</v>
      </c>
      <c r="E30" s="23"/>
      <c r="F30" s="24">
        <v>0</v>
      </c>
      <c r="G30" s="24">
        <v>0</v>
      </c>
      <c r="H30" s="24">
        <v>0</v>
      </c>
      <c r="I30" s="24">
        <v>0</v>
      </c>
      <c r="J30" s="25">
        <f t="shared" si="0"/>
        <v>0</v>
      </c>
      <c r="K30" s="26"/>
      <c r="L30" s="24">
        <v>0</v>
      </c>
      <c r="M30" s="24">
        <v>0</v>
      </c>
      <c r="N30" s="24">
        <v>0</v>
      </c>
      <c r="O30" s="24">
        <v>267.69468000000001</v>
      </c>
      <c r="P30" s="25">
        <f t="shared" si="1"/>
        <v>0</v>
      </c>
      <c r="Q30" s="32"/>
    </row>
    <row r="31" spans="1:17" ht="15">
      <c r="A31" s="8">
        <v>1</v>
      </c>
      <c r="B31" s="21" t="s">
        <v>9</v>
      </c>
      <c r="C31" s="21" t="s">
        <v>48</v>
      </c>
      <c r="D31" s="22" t="s">
        <v>49</v>
      </c>
      <c r="E31" s="23"/>
      <c r="F31" s="24">
        <v>0</v>
      </c>
      <c r="G31" s="24">
        <v>0</v>
      </c>
      <c r="H31" s="24">
        <v>0</v>
      </c>
      <c r="I31" s="24">
        <v>0</v>
      </c>
      <c r="J31" s="25">
        <f t="shared" si="0"/>
        <v>0</v>
      </c>
      <c r="K31" s="26"/>
      <c r="L31" s="24">
        <v>0</v>
      </c>
      <c r="M31" s="24">
        <v>0</v>
      </c>
      <c r="N31" s="24">
        <v>0</v>
      </c>
      <c r="O31" s="24">
        <v>267.69468000000001</v>
      </c>
      <c r="P31" s="25">
        <f t="shared" si="1"/>
        <v>0</v>
      </c>
      <c r="Q31" s="32"/>
    </row>
    <row r="32" spans="1:17" ht="15">
      <c r="A32" s="8">
        <v>1</v>
      </c>
      <c r="B32" s="21" t="s">
        <v>9</v>
      </c>
      <c r="C32" s="21" t="s">
        <v>50</v>
      </c>
      <c r="D32" s="22" t="s">
        <v>51</v>
      </c>
      <c r="E32" s="23"/>
      <c r="F32" s="24">
        <v>0</v>
      </c>
      <c r="G32" s="24">
        <v>0</v>
      </c>
      <c r="H32" s="24">
        <v>0</v>
      </c>
      <c r="I32" s="24">
        <v>0</v>
      </c>
      <c r="J32" s="25">
        <f t="shared" si="0"/>
        <v>0</v>
      </c>
      <c r="K32" s="26"/>
      <c r="L32" s="24">
        <v>0</v>
      </c>
      <c r="M32" s="24">
        <v>0</v>
      </c>
      <c r="N32" s="24">
        <v>0</v>
      </c>
      <c r="O32" s="24">
        <v>267.69468000000001</v>
      </c>
      <c r="P32" s="25">
        <f t="shared" si="1"/>
        <v>0</v>
      </c>
      <c r="Q32" s="32"/>
    </row>
    <row r="33" spans="1:17" ht="75">
      <c r="A33" s="8">
        <v>0</v>
      </c>
      <c r="B33" s="21" t="s">
        <v>9</v>
      </c>
      <c r="C33" s="21" t="s">
        <v>52</v>
      </c>
      <c r="D33" s="22" t="s">
        <v>53</v>
      </c>
      <c r="E33" s="23"/>
      <c r="F33" s="24">
        <v>0</v>
      </c>
      <c r="G33" s="24">
        <v>0</v>
      </c>
      <c r="H33" s="24">
        <v>0</v>
      </c>
      <c r="I33" s="24">
        <v>0</v>
      </c>
      <c r="J33" s="25">
        <f t="shared" si="0"/>
        <v>0</v>
      </c>
      <c r="K33" s="26"/>
      <c r="L33" s="24">
        <v>0</v>
      </c>
      <c r="M33" s="24">
        <v>0</v>
      </c>
      <c r="N33" s="24">
        <v>0</v>
      </c>
      <c r="O33" s="24">
        <v>267.69468000000001</v>
      </c>
      <c r="P33" s="25">
        <f t="shared" si="1"/>
        <v>0</v>
      </c>
      <c r="Q33" s="32"/>
    </row>
    <row r="34" spans="1:17" ht="15">
      <c r="A34" s="8">
        <v>1</v>
      </c>
      <c r="B34" s="21" t="s">
        <v>9</v>
      </c>
      <c r="C34" s="21" t="s">
        <v>54</v>
      </c>
      <c r="D34" s="22" t="s">
        <v>55</v>
      </c>
      <c r="E34" s="23"/>
      <c r="F34" s="24">
        <v>0</v>
      </c>
      <c r="G34" s="24">
        <v>50</v>
      </c>
      <c r="H34" s="24">
        <v>50</v>
      </c>
      <c r="I34" s="24">
        <v>0</v>
      </c>
      <c r="J34" s="25">
        <f t="shared" si="0"/>
        <v>0</v>
      </c>
      <c r="K34" s="26"/>
      <c r="L34" s="24">
        <v>1846.7</v>
      </c>
      <c r="M34" s="24">
        <v>2231.1</v>
      </c>
      <c r="N34" s="24">
        <v>2186.6999999999998</v>
      </c>
      <c r="O34" s="24">
        <v>1953.3</v>
      </c>
      <c r="P34" s="25">
        <f t="shared" si="1"/>
        <v>89.326382219783241</v>
      </c>
      <c r="Q34" s="32"/>
    </row>
    <row r="35" spans="1:17" ht="15">
      <c r="A35" s="8">
        <v>1</v>
      </c>
      <c r="B35" s="21" t="s">
        <v>9</v>
      </c>
      <c r="C35" s="21" t="s">
        <v>56</v>
      </c>
      <c r="D35" s="22" t="s">
        <v>57</v>
      </c>
      <c r="E35" s="23"/>
      <c r="F35" s="24">
        <v>0</v>
      </c>
      <c r="G35" s="24">
        <v>50</v>
      </c>
      <c r="H35" s="24">
        <v>50</v>
      </c>
      <c r="I35" s="24">
        <v>0</v>
      </c>
      <c r="J35" s="25">
        <f t="shared" si="0"/>
        <v>0</v>
      </c>
      <c r="K35" s="26"/>
      <c r="L35" s="24">
        <v>1846.7</v>
      </c>
      <c r="M35" s="24">
        <v>2231.1</v>
      </c>
      <c r="N35" s="24">
        <v>2186.6999999999998</v>
      </c>
      <c r="O35" s="24">
        <v>1953.3</v>
      </c>
      <c r="P35" s="25">
        <f t="shared" si="1"/>
        <v>89.326382219783241</v>
      </c>
      <c r="Q35" s="32"/>
    </row>
    <row r="36" spans="1:17" ht="30">
      <c r="A36" s="8">
        <v>1</v>
      </c>
      <c r="B36" s="21" t="s">
        <v>9</v>
      </c>
      <c r="C36" s="21" t="s">
        <v>72</v>
      </c>
      <c r="D36" s="22" t="s">
        <v>73</v>
      </c>
      <c r="E36" s="23"/>
      <c r="F36" s="24">
        <v>0</v>
      </c>
      <c r="G36" s="24">
        <v>0</v>
      </c>
      <c r="H36" s="24">
        <v>0</v>
      </c>
      <c r="I36" s="24">
        <v>0</v>
      </c>
      <c r="J36" s="25">
        <f t="shared" si="0"/>
        <v>0</v>
      </c>
      <c r="K36" s="26"/>
      <c r="L36" s="24">
        <v>0</v>
      </c>
      <c r="M36" s="24">
        <v>870.5</v>
      </c>
      <c r="N36" s="24">
        <v>833.6</v>
      </c>
      <c r="O36" s="24">
        <v>833.6</v>
      </c>
      <c r="P36" s="25">
        <f t="shared" si="1"/>
        <v>100</v>
      </c>
      <c r="Q36" s="32"/>
    </row>
    <row r="37" spans="1:17" ht="30">
      <c r="A37" s="8">
        <v>0</v>
      </c>
      <c r="B37" s="21" t="s">
        <v>9</v>
      </c>
      <c r="C37" s="21" t="s">
        <v>74</v>
      </c>
      <c r="D37" s="22" t="s">
        <v>75</v>
      </c>
      <c r="E37" s="23"/>
      <c r="F37" s="24">
        <v>0</v>
      </c>
      <c r="G37" s="24">
        <v>0</v>
      </c>
      <c r="H37" s="24">
        <v>0</v>
      </c>
      <c r="I37" s="24">
        <v>0</v>
      </c>
      <c r="J37" s="25">
        <f t="shared" si="0"/>
        <v>0</v>
      </c>
      <c r="K37" s="26"/>
      <c r="L37" s="24">
        <v>0</v>
      </c>
      <c r="M37" s="24">
        <v>617.20000000000005</v>
      </c>
      <c r="N37" s="24">
        <v>617.20000000000005</v>
      </c>
      <c r="O37" s="24">
        <v>617.20000000000005</v>
      </c>
      <c r="P37" s="25">
        <f t="shared" si="1"/>
        <v>100</v>
      </c>
      <c r="Q37" s="32"/>
    </row>
    <row r="38" spans="1:17" ht="45">
      <c r="A38" s="8">
        <v>1</v>
      </c>
      <c r="B38" s="21" t="s">
        <v>9</v>
      </c>
      <c r="C38" s="21" t="s">
        <v>76</v>
      </c>
      <c r="D38" s="22" t="s">
        <v>77</v>
      </c>
      <c r="E38" s="23"/>
      <c r="F38" s="24">
        <v>0</v>
      </c>
      <c r="G38" s="24">
        <v>0</v>
      </c>
      <c r="H38" s="24">
        <v>0</v>
      </c>
      <c r="I38" s="24">
        <v>0</v>
      </c>
      <c r="J38" s="25">
        <f t="shared" si="0"/>
        <v>0</v>
      </c>
      <c r="K38" s="26"/>
      <c r="L38" s="24">
        <v>0</v>
      </c>
      <c r="M38" s="24">
        <v>49.2</v>
      </c>
      <c r="N38" s="24">
        <v>12.3</v>
      </c>
      <c r="O38" s="24">
        <v>12.3</v>
      </c>
      <c r="P38" s="25">
        <f t="shared" si="1"/>
        <v>100</v>
      </c>
      <c r="Q38" s="32"/>
    </row>
    <row r="39" spans="1:17" ht="60">
      <c r="A39" s="8">
        <v>1</v>
      </c>
      <c r="B39" s="21" t="s">
        <v>9</v>
      </c>
      <c r="C39" s="21" t="s">
        <v>78</v>
      </c>
      <c r="D39" s="22" t="s">
        <v>79</v>
      </c>
      <c r="E39" s="23"/>
      <c r="F39" s="24">
        <v>0</v>
      </c>
      <c r="G39" s="24">
        <v>0</v>
      </c>
      <c r="H39" s="24">
        <v>0</v>
      </c>
      <c r="I39" s="24">
        <v>0</v>
      </c>
      <c r="J39" s="25">
        <f t="shared" si="0"/>
        <v>0</v>
      </c>
      <c r="K39" s="26"/>
      <c r="L39" s="24">
        <v>0</v>
      </c>
      <c r="M39" s="24">
        <v>204.1</v>
      </c>
      <c r="N39" s="24">
        <v>204.1</v>
      </c>
      <c r="O39" s="24">
        <v>204.1</v>
      </c>
      <c r="P39" s="25">
        <f t="shared" si="1"/>
        <v>100</v>
      </c>
      <c r="Q39" s="32"/>
    </row>
    <row r="40" spans="1:17" ht="28.5">
      <c r="B40" s="28" t="s">
        <v>9</v>
      </c>
      <c r="C40" s="28" t="s">
        <v>58</v>
      </c>
      <c r="D40" s="29" t="s">
        <v>59</v>
      </c>
      <c r="E40" s="30"/>
      <c r="F40" s="31">
        <v>0</v>
      </c>
      <c r="G40" s="31">
        <v>50</v>
      </c>
      <c r="H40" s="31">
        <v>50</v>
      </c>
      <c r="I40" s="31">
        <v>0</v>
      </c>
      <c r="J40" s="27">
        <f t="shared" si="0"/>
        <v>0</v>
      </c>
      <c r="K40" s="31"/>
      <c r="L40" s="31">
        <v>1846.7</v>
      </c>
      <c r="M40" s="31">
        <v>1360.6</v>
      </c>
      <c r="N40" s="31">
        <v>1353.1</v>
      </c>
      <c r="O40" s="31">
        <v>1119.7</v>
      </c>
      <c r="P40" s="27">
        <f t="shared" si="1"/>
        <v>82.75072056758556</v>
      </c>
      <c r="Q40" s="32"/>
    </row>
    <row r="41" spans="1:17" ht="15">
      <c r="B41" s="21" t="s">
        <v>9</v>
      </c>
      <c r="C41" s="21" t="s">
        <v>60</v>
      </c>
      <c r="D41" s="22" t="s">
        <v>61</v>
      </c>
      <c r="E41" s="23"/>
      <c r="F41" s="24">
        <v>0</v>
      </c>
      <c r="G41" s="24">
        <v>50</v>
      </c>
      <c r="H41" s="24">
        <v>50</v>
      </c>
      <c r="I41" s="24">
        <v>0</v>
      </c>
      <c r="J41" s="25">
        <f t="shared" si="0"/>
        <v>0</v>
      </c>
      <c r="K41" s="26"/>
      <c r="L41" s="24">
        <v>1846.7</v>
      </c>
      <c r="M41" s="24">
        <v>1360.6</v>
      </c>
      <c r="N41" s="24">
        <v>1353.1</v>
      </c>
      <c r="O41" s="24">
        <v>1119.7</v>
      </c>
      <c r="P41" s="25">
        <f t="shared" si="1"/>
        <v>82.75072056758556</v>
      </c>
      <c r="Q41" s="32"/>
    </row>
    <row r="42" spans="1:17" ht="18.75" customHeight="1">
      <c r="B42" s="21"/>
      <c r="C42" s="28" t="s">
        <v>62</v>
      </c>
      <c r="D42" s="29" t="s">
        <v>63</v>
      </c>
      <c r="E42" s="30"/>
      <c r="F42" s="31">
        <v>6593</v>
      </c>
      <c r="G42" s="31">
        <v>6593</v>
      </c>
      <c r="H42" s="31">
        <v>4869.75</v>
      </c>
      <c r="I42" s="31">
        <v>7269.8121999999994</v>
      </c>
      <c r="J42" s="27">
        <f t="shared" si="0"/>
        <v>149.28512141280353</v>
      </c>
      <c r="K42" s="31"/>
      <c r="L42" s="31">
        <v>5978</v>
      </c>
      <c r="M42" s="31">
        <f>M12+M18+M30</f>
        <v>14668.4861</v>
      </c>
      <c r="N42" s="31">
        <f t="shared" ref="N42:O42" si="3">N12+N18+N30</f>
        <v>13324.7361</v>
      </c>
      <c r="O42" s="31">
        <f t="shared" si="3"/>
        <v>14214.802670000001</v>
      </c>
      <c r="P42" s="27">
        <f t="shared" si="1"/>
        <v>106.67980636404499</v>
      </c>
      <c r="Q42" s="32"/>
    </row>
    <row r="43" spans="1:17" ht="15">
      <c r="B43" s="21"/>
      <c r="C43" s="28" t="s">
        <v>62</v>
      </c>
      <c r="D43" s="29" t="s">
        <v>64</v>
      </c>
      <c r="E43" s="30"/>
      <c r="F43" s="31">
        <v>6593</v>
      </c>
      <c r="G43" s="31">
        <v>6643</v>
      </c>
      <c r="H43" s="31">
        <v>4919.75</v>
      </c>
      <c r="I43" s="31">
        <v>7269.8121999999994</v>
      </c>
      <c r="J43" s="27">
        <f t="shared" si="0"/>
        <v>147.76791910158036</v>
      </c>
      <c r="K43" s="31"/>
      <c r="L43" s="31">
        <v>7824.7</v>
      </c>
      <c r="M43" s="31">
        <f>M42+M34</f>
        <v>16899.5861</v>
      </c>
      <c r="N43" s="31">
        <f t="shared" ref="N43:O43" si="4">N42+N34</f>
        <v>15511.436099999999</v>
      </c>
      <c r="O43" s="31">
        <f t="shared" si="4"/>
        <v>16168.10267</v>
      </c>
      <c r="P43" s="27">
        <f t="shared" si="1"/>
        <v>104.23343503313663</v>
      </c>
      <c r="Q43" s="32"/>
    </row>
    <row r="46" spans="1:17" ht="18.75">
      <c r="C46" s="33" t="s">
        <v>68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</sheetData>
  <mergeCells count="12">
    <mergeCell ref="C46:P46"/>
    <mergeCell ref="O1:P1"/>
    <mergeCell ref="N2:P2"/>
    <mergeCell ref="N3:P3"/>
    <mergeCell ref="B5:P5"/>
    <mergeCell ref="B7:P7"/>
    <mergeCell ref="B9:B10"/>
    <mergeCell ref="C9:C10"/>
    <mergeCell ref="D9:D10"/>
    <mergeCell ref="F9:J9"/>
    <mergeCell ref="L9:P9"/>
    <mergeCell ref="B6:P6"/>
  </mergeCells>
  <conditionalFormatting sqref="B12:B39">
    <cfRule type="expression" dxfId="41" priority="19" stopIfTrue="1">
      <formula>A12=1</formula>
    </cfRule>
  </conditionalFormatting>
  <conditionalFormatting sqref="C12:C39">
    <cfRule type="expression" dxfId="40" priority="20" stopIfTrue="1">
      <formula>A12=1</formula>
    </cfRule>
  </conditionalFormatting>
  <conditionalFormatting sqref="D12:D39">
    <cfRule type="expression" dxfId="39" priority="21" stopIfTrue="1">
      <formula>A12=1</formula>
    </cfRule>
  </conditionalFormatting>
  <conditionalFormatting sqref="E12:E39">
    <cfRule type="expression" dxfId="38" priority="27" stopIfTrue="1">
      <formula>A12=1</formula>
    </cfRule>
  </conditionalFormatting>
  <conditionalFormatting sqref="F12:F39">
    <cfRule type="expression" dxfId="37" priority="28" stopIfTrue="1">
      <formula>A12=1</formula>
    </cfRule>
  </conditionalFormatting>
  <conditionalFormatting sqref="G12:G39">
    <cfRule type="expression" dxfId="36" priority="29" stopIfTrue="1">
      <formula>A12=1</formula>
    </cfRule>
  </conditionalFormatting>
  <conditionalFormatting sqref="H12:H39">
    <cfRule type="expression" dxfId="35" priority="30" stopIfTrue="1">
      <formula>A12=1</formula>
    </cfRule>
  </conditionalFormatting>
  <conditionalFormatting sqref="I12:I39">
    <cfRule type="expression" dxfId="34" priority="31" stopIfTrue="1">
      <formula>A12=1</formula>
    </cfRule>
  </conditionalFormatting>
  <conditionalFormatting sqref="J12:J39">
    <cfRule type="expression" dxfId="33" priority="32" stopIfTrue="1">
      <formula>A12=1</formula>
    </cfRule>
  </conditionalFormatting>
  <conditionalFormatting sqref="K12:K39">
    <cfRule type="expression" dxfId="32" priority="33" stopIfTrue="1">
      <formula>A12=1</formula>
    </cfRule>
  </conditionalFormatting>
  <conditionalFormatting sqref="L12:L39">
    <cfRule type="expression" dxfId="31" priority="34" stopIfTrue="1">
      <formula>A12=1</formula>
    </cfRule>
  </conditionalFormatting>
  <conditionalFormatting sqref="M12:M39 N18:O18">
    <cfRule type="expression" dxfId="30" priority="35" stopIfTrue="1">
      <formula>A12=1</formula>
    </cfRule>
  </conditionalFormatting>
  <conditionalFormatting sqref="N12:N39 M27 M22:M23">
    <cfRule type="expression" dxfId="29" priority="36" stopIfTrue="1">
      <formula>XFD12=1</formula>
    </cfRule>
  </conditionalFormatting>
  <conditionalFormatting sqref="O12:O39">
    <cfRule type="expression" dxfId="28" priority="37" stopIfTrue="1">
      <formula>A12=1</formula>
    </cfRule>
  </conditionalFormatting>
  <conditionalFormatting sqref="B12:B43">
    <cfRule type="expression" dxfId="27" priority="18" stopIfTrue="1">
      <formula>A12=1</formula>
    </cfRule>
  </conditionalFormatting>
  <conditionalFormatting sqref="C12:C43">
    <cfRule type="expression" dxfId="26" priority="17" stopIfTrue="1">
      <formula>A12=1</formula>
    </cfRule>
  </conditionalFormatting>
  <conditionalFormatting sqref="D12:D43">
    <cfRule type="expression" dxfId="25" priority="16" stopIfTrue="1">
      <formula>A12=1</formula>
    </cfRule>
  </conditionalFormatting>
  <conditionalFormatting sqref="E12:E43">
    <cfRule type="expression" dxfId="24" priority="15" stopIfTrue="1">
      <formula>A12=1</formula>
    </cfRule>
  </conditionalFormatting>
  <conditionalFormatting sqref="F12:F43">
    <cfRule type="expression" dxfId="23" priority="14" stopIfTrue="1">
      <formula>A12=1</formula>
    </cfRule>
  </conditionalFormatting>
  <conditionalFormatting sqref="G12:G43">
    <cfRule type="expression" dxfId="22" priority="13" stopIfTrue="1">
      <formula>A12=1</formula>
    </cfRule>
  </conditionalFormatting>
  <conditionalFormatting sqref="H12:H43">
    <cfRule type="expression" dxfId="21" priority="12" stopIfTrue="1">
      <formula>A12=1</formula>
    </cfRule>
  </conditionalFormatting>
  <conditionalFormatting sqref="I12:I43">
    <cfRule type="expression" dxfId="20" priority="11" stopIfTrue="1">
      <formula>A12=1</formula>
    </cfRule>
  </conditionalFormatting>
  <conditionalFormatting sqref="J12:J43">
    <cfRule type="expression" dxfId="19" priority="10" stopIfTrue="1">
      <formula>A12=1</formula>
    </cfRule>
  </conditionalFormatting>
  <conditionalFormatting sqref="K12:K43">
    <cfRule type="expression" dxfId="18" priority="9" stopIfTrue="1">
      <formula>A12=1</formula>
    </cfRule>
  </conditionalFormatting>
  <conditionalFormatting sqref="L12:L43">
    <cfRule type="expression" dxfId="17" priority="8" stopIfTrue="1">
      <formula>A12=1</formula>
    </cfRule>
  </conditionalFormatting>
  <conditionalFormatting sqref="M12:M43 N18:O18 N42:O43">
    <cfRule type="expression" dxfId="16" priority="7" stopIfTrue="1">
      <formula>A12=1</formula>
    </cfRule>
  </conditionalFormatting>
  <conditionalFormatting sqref="N12:N43 M27 M22:M23">
    <cfRule type="expression" dxfId="15" priority="6" stopIfTrue="1">
      <formula>XFD12=1</formula>
    </cfRule>
  </conditionalFormatting>
  <conditionalFormatting sqref="O12:O43">
    <cfRule type="expression" dxfId="14" priority="5" stopIfTrue="1">
      <formula>A12=1</formula>
    </cfRule>
  </conditionalFormatting>
  <conditionalFormatting sqref="M24:M26">
    <cfRule type="expression" dxfId="12" priority="4" stopIfTrue="1">
      <formula>XFD24=1</formula>
    </cfRule>
  </conditionalFormatting>
  <conditionalFormatting sqref="M24:M26">
    <cfRule type="expression" dxfId="10" priority="3" stopIfTrue="1">
      <formula>XFD24=1</formula>
    </cfRule>
  </conditionalFormatting>
  <conditionalFormatting sqref="M28:M29">
    <cfRule type="expression" dxfId="7" priority="2" stopIfTrue="1">
      <formula>XFD28=1</formula>
    </cfRule>
  </conditionalFormatting>
  <conditionalFormatting sqref="M28:M29">
    <cfRule type="expression" dxfId="5" priority="1" stopIfTrue="1">
      <formula>XFD28=1</formula>
    </cfRule>
  </conditionalFormatting>
  <pageMargins left="0.32" right="0.33" top="0.39370078740157499" bottom="0.39370078740157499" header="0" footer="0"/>
  <pageSetup paperSize="9" scale="6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PC</cp:lastModifiedBy>
  <cp:lastPrinted>2025-10-02T08:48:07Z</cp:lastPrinted>
  <dcterms:created xsi:type="dcterms:W3CDTF">2025-07-07T11:15:26Z</dcterms:created>
  <dcterms:modified xsi:type="dcterms:W3CDTF">2025-10-14T09:46:06Z</dcterms:modified>
</cp:coreProperties>
</file>