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3256" windowHeight="11052"/>
  </bookViews>
  <sheets>
    <sheet name="Лист1" sheetId="1" r:id="rId1"/>
  </sheets>
  <definedNames>
    <definedName name="_xlnm.Print_Titles" localSheetId="0">Лист1!$10:$12</definedName>
  </definedNames>
  <calcPr calcId="125725"/>
</workbook>
</file>

<file path=xl/calcChain.xml><?xml version="1.0" encoding="utf-8"?>
<calcChain xmlns="http://schemas.openxmlformats.org/spreadsheetml/2006/main">
  <c r="Q14" i="1"/>
  <c r="Q15"/>
  <c r="Q16"/>
  <c r="Q17"/>
  <c r="Q18"/>
  <c r="Q19"/>
  <c r="Q26"/>
  <c r="Q27"/>
  <c r="Q28"/>
  <c r="Q29"/>
  <c r="Q30"/>
  <c r="Q31"/>
  <c r="Q38"/>
  <c r="Q39"/>
  <c r="Q40"/>
  <c r="Q41"/>
  <c r="Q42"/>
  <c r="Q13"/>
  <c r="P14"/>
  <c r="P15"/>
  <c r="P16"/>
  <c r="P17"/>
  <c r="P18"/>
  <c r="P19"/>
  <c r="P20"/>
  <c r="Q20" s="1"/>
  <c r="P21"/>
  <c r="Q21" s="1"/>
  <c r="P22"/>
  <c r="Q22" s="1"/>
  <c r="P23"/>
  <c r="Q23" s="1"/>
  <c r="P24"/>
  <c r="Q24" s="1"/>
  <c r="P25"/>
  <c r="Q25" s="1"/>
  <c r="P26"/>
  <c r="P27"/>
  <c r="P28"/>
  <c r="P29"/>
  <c r="P30"/>
  <c r="P31"/>
  <c r="P32"/>
  <c r="Q32" s="1"/>
  <c r="P33"/>
  <c r="Q33" s="1"/>
  <c r="P34"/>
  <c r="Q34" s="1"/>
  <c r="P35"/>
  <c r="Q35" s="1"/>
  <c r="P36"/>
  <c r="Q36" s="1"/>
  <c r="P37"/>
  <c r="Q37" s="1"/>
  <c r="P38"/>
  <c r="P39"/>
  <c r="P40"/>
  <c r="P41"/>
  <c r="P42"/>
  <c r="P1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</calcChain>
</file>

<file path=xl/sharedStrings.xml><?xml version="1.0" encoding="utf-8"?>
<sst xmlns="http://schemas.openxmlformats.org/spreadsheetml/2006/main" count="111" uniqueCount="79">
  <si>
    <t>тис. грн.</t>
  </si>
  <si>
    <t>КМБ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</si>
  <si>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</si>
  <si>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</si>
  <si>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</si>
  <si>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</si>
  <si>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</si>
  <si>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</si>
  <si>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% викон.</t>
  </si>
  <si>
    <t>0458300000</t>
  </si>
  <si>
    <t>10000000</t>
  </si>
  <si>
    <t>Податкові надходження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</si>
  <si>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</si>
  <si>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</si>
  <si>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</si>
  <si>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</si>
  <si>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</si>
  <si>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</si>
  <si>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</si>
  <si>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</si>
  <si>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</si>
  <si>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</si>
  <si>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</si>
  <si>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</si>
  <si>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24000000</t>
  </si>
  <si>
    <t>Інші неподаткові надходження</t>
  </si>
  <si>
    <t>24060000</t>
  </si>
  <si>
    <t>Інші надходження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</si>
  <si>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</si>
  <si>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</si>
  <si>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</si>
  <si>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</si>
  <si>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</si>
  <si>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</si>
  <si>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</si>
  <si>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</si>
  <si>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</si>
  <si>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</si>
  <si>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25010400</t>
  </si>
  <si>
    <t>Надходження бюджетних установ від реалізації в установленому порядку майна (крім нерухомого майна)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</si>
  <si>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</si>
  <si>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</si>
  <si>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</si>
  <si>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</si>
  <si>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</si>
  <si>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</si>
  <si>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40000000</t>
  </si>
  <si>
    <t>Офіційні трансферти</t>
  </si>
  <si>
    <t>41000000</t>
  </si>
  <si>
    <t>Від органів державного управління</t>
  </si>
  <si>
    <t>41050000</t>
  </si>
  <si>
    <t>Субвенції з місцевих бюджетів іншим місцевим бюджетам</t>
  </si>
  <si>
    <t>41053900</t>
  </si>
  <si>
    <t>Інші субвенції з місцевого бюджету</t>
  </si>
  <si>
    <t>Додаток 2</t>
  </si>
  <si>
    <t>до пояснювальної записки</t>
  </si>
  <si>
    <t>Новопільської сільської територіальної громади</t>
  </si>
  <si>
    <t>(спеціальний  фонд з урахуванням міжбюджетних трансфертів)</t>
  </si>
  <si>
    <t>Начальник фінансового управління                                                                                                                                                  Лілія КУЧМА</t>
  </si>
  <si>
    <t>30000000</t>
  </si>
  <si>
    <t>Доходи від операцій з капіталом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</si>
  <si>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</si>
  <si>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</si>
  <si>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</si>
  <si>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</si>
  <si>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33010500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</si>
  <si>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</si>
  <si>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41030000</t>
  </si>
  <si>
    <t>Субвенції з державного бюджету місцевим бюджетам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</si>
  <si>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</si>
  <si>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</si>
  <si>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Всього (без врахування траннсфертів)</t>
  </si>
  <si>
    <t>ВСЬОГО</t>
  </si>
  <si>
    <t>за І півріччя 2026 року</t>
  </si>
  <si>
    <t>2025 рік (дата факту 30.06.2025)</t>
  </si>
  <si>
    <t>2026 рік (дата факту 30.06.2026)</t>
  </si>
  <si>
    <t>(+,-)</t>
  </si>
  <si>
    <t>(%)</t>
  </si>
  <si>
    <t>Порівняльний аналіз виконання плану по доходах за І півріччя  2025 - 2026 роки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</si>
</sst>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10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right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4" fontId="9" fillId="3" borderId="1" xfId="0" applyNumberFormat="1" applyFont="1" applyFill="1" applyBorder="1"/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9" fillId="3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5" fontId="9" fillId="3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165" fontId="6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165" fontId="0" fillId="0" borderId="1" xfId="0" applyNumberFormat="1" applyBorder="1"/>
    <xf numFmtId="164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45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5"/>
  <sheetViews>
    <sheetView tabSelected="1" topLeftCell="B1" workbookViewId="0">
      <selection activeCell="J63" sqref="J63"/>
    </sheetView>
  </sheetViews>
  <sheetFormatPr defaultRowHeight="13.8"/>
  <cols>
    <col min="1" max="1" width="0" hidden="1" customWidth="1"/>
    <col min="2" max="3" width="12.33203125" style="6" customWidth="1"/>
    <col min="4" max="4" width="51.5546875" style="2" customWidth="1"/>
    <col min="5" max="6" width="16" style="2" customWidth="1"/>
    <col min="7" max="7" width="13.5546875" style="2" customWidth="1"/>
    <col min="8" max="8" width="10.5546875" style="2" customWidth="1"/>
    <col min="9" max="9" width="10" style="2" customWidth="1"/>
    <col min="10" max="10" width="5.109375" style="2" customWidth="1"/>
    <col min="11" max="11" width="16" style="2" customWidth="1"/>
    <col min="12" max="13" width="13.88671875" style="2" customWidth="1"/>
    <col min="14" max="14" width="13.109375" customWidth="1"/>
    <col min="15" max="15" width="11.109375" customWidth="1"/>
  </cols>
  <sheetData>
    <row r="1" spans="1:17" s="8" customFormat="1">
      <c r="B1" s="12"/>
      <c r="C1" s="12"/>
      <c r="D1" s="10"/>
      <c r="E1" s="10"/>
      <c r="F1" s="10"/>
      <c r="G1" s="10"/>
      <c r="H1" s="10"/>
      <c r="I1" s="10"/>
      <c r="J1" s="10"/>
      <c r="K1" s="41" t="s">
        <v>54</v>
      </c>
      <c r="L1" s="42"/>
      <c r="M1" s="42"/>
    </row>
    <row r="2" spans="1:17" ht="14.25" customHeight="1">
      <c r="B2" s="7"/>
      <c r="K2" s="43" t="s">
        <v>55</v>
      </c>
      <c r="L2" s="44"/>
      <c r="M2" s="44"/>
    </row>
    <row r="3" spans="1:17">
      <c r="B3" s="7"/>
      <c r="K3" s="41" t="s">
        <v>73</v>
      </c>
      <c r="L3" s="42"/>
      <c r="M3" s="42"/>
    </row>
    <row r="4" spans="1:17">
      <c r="B4" s="1"/>
      <c r="C4" s="1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7" s="8" customFormat="1">
      <c r="B5" s="9"/>
      <c r="C5" s="9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7" s="8" customFormat="1" ht="20.399999999999999">
      <c r="B6" s="46" t="s">
        <v>78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7" ht="21">
      <c r="B7" s="46" t="s">
        <v>56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7">
      <c r="B8" s="49" t="s">
        <v>57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7">
      <c r="B9" s="12"/>
      <c r="C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3" t="s">
        <v>0</v>
      </c>
    </row>
    <row r="10" spans="1:17" ht="27.75" customHeight="1">
      <c r="A10" s="4"/>
      <c r="B10" s="47" t="s">
        <v>1</v>
      </c>
      <c r="C10" s="47" t="s">
        <v>2</v>
      </c>
      <c r="D10" s="54" t="s">
        <v>3</v>
      </c>
      <c r="E10" s="56" t="s">
        <v>74</v>
      </c>
      <c r="F10" s="56"/>
      <c r="G10" s="56"/>
      <c r="H10" s="56"/>
      <c r="I10" s="56"/>
      <c r="J10" s="19"/>
      <c r="K10" s="57" t="s">
        <v>75</v>
      </c>
      <c r="L10" s="57"/>
      <c r="M10" s="57"/>
      <c r="N10" s="57"/>
      <c r="O10" s="57"/>
      <c r="P10" s="8" t="s">
        <v>76</v>
      </c>
      <c r="Q10" s="8" t="s">
        <v>77</v>
      </c>
    </row>
    <row r="11" spans="1:17" ht="50.25" customHeight="1">
      <c r="A11" s="4"/>
      <c r="B11" s="48"/>
      <c r="C11" s="48"/>
      <c r="D11" s="55"/>
      <c r="E11" s="27" t="s">
        <v>4</v>
      </c>
      <c r="F11" s="27" t="s">
        <v>5</v>
      </c>
      <c r="G11" s="27" t="s">
        <v>6</v>
      </c>
      <c r="H11" s="28" t="s">
        <v>7</v>
      </c>
      <c r="I11" s="29" t="s">
        <v>8</v>
      </c>
      <c r="J11" s="19"/>
      <c r="K11" s="35" t="s">
        <v>4</v>
      </c>
      <c r="L11" s="35" t="s">
        <v>5</v>
      </c>
      <c r="M11" s="35" t="s">
        <v>6</v>
      </c>
      <c r="N11" s="36" t="s">
        <v>7</v>
      </c>
      <c r="O11" s="37" t="s">
        <v>8</v>
      </c>
    </row>
    <row r="12" spans="1:17" ht="15.6">
      <c r="A12" s="4"/>
      <c r="B12" s="20">
        <v>1</v>
      </c>
      <c r="C12" s="20">
        <v>2</v>
      </c>
      <c r="D12" s="21">
        <v>3</v>
      </c>
      <c r="E12" s="30">
        <v>9</v>
      </c>
      <c r="F12" s="30">
        <v>10</v>
      </c>
      <c r="G12" s="30">
        <v>11</v>
      </c>
      <c r="H12" s="30">
        <v>12</v>
      </c>
      <c r="I12" s="31">
        <v>13</v>
      </c>
      <c r="J12" s="22"/>
      <c r="K12" s="38">
        <v>14</v>
      </c>
      <c r="L12" s="38">
        <v>15</v>
      </c>
      <c r="M12" s="38">
        <v>16</v>
      </c>
      <c r="N12" s="38">
        <v>17</v>
      </c>
      <c r="O12" s="39">
        <v>18</v>
      </c>
    </row>
    <row r="13" spans="1:17" ht="15.6">
      <c r="A13" s="5">
        <v>1</v>
      </c>
      <c r="B13" s="23" t="s">
        <v>9</v>
      </c>
      <c r="C13" s="23" t="s">
        <v>10</v>
      </c>
      <c r="D13" s="24" t="s">
        <v>11</v>
      </c>
      <c r="E13" s="32">
        <v>5475</v>
      </c>
      <c r="F13" s="32">
        <v>5475</v>
      </c>
      <c r="G13" s="32">
        <v>2787.5</v>
      </c>
      <c r="H13" s="32">
        <v>2454.64507</v>
      </c>
      <c r="I13" s="33">
        <f t="shared" ref="I13:I42" si="0">IF(G13=0,0,H13/G13*100)</f>
        <v>88.059015964125564</v>
      </c>
      <c r="J13" s="25"/>
      <c r="K13" s="32">
        <v>6030</v>
      </c>
      <c r="L13" s="32">
        <v>6030</v>
      </c>
      <c r="M13" s="32">
        <v>3015</v>
      </c>
      <c r="N13" s="32">
        <v>4533.6405300000006</v>
      </c>
      <c r="O13" s="33">
        <f t="shared" ref="O13:O42" si="1">IF(M13=0,0,N13/M13*100)</f>
        <v>150.36950348258708</v>
      </c>
      <c r="P13" s="40">
        <f>N13-H13</f>
        <v>2078.9954600000005</v>
      </c>
      <c r="Q13" s="4">
        <f>P13/H13*100</f>
        <v>84.696377712970147</v>
      </c>
    </row>
    <row r="14" spans="1:17" ht="15.6">
      <c r="A14" s="5">
        <v>1</v>
      </c>
      <c r="B14" s="23" t="s">
        <v>9</v>
      </c>
      <c r="C14" s="23" t="s">
        <v>12</v>
      </c>
      <c r="D14" s="24" t="s">
        <v>13</v>
      </c>
      <c r="E14" s="32">
        <v>5475</v>
      </c>
      <c r="F14" s="32">
        <v>5475</v>
      </c>
      <c r="G14" s="32">
        <v>2787.5</v>
      </c>
      <c r="H14" s="32">
        <v>2454.64507</v>
      </c>
      <c r="I14" s="33">
        <f t="shared" si="0"/>
        <v>88.059015964125564</v>
      </c>
      <c r="J14" s="25"/>
      <c r="K14" s="32">
        <v>6030</v>
      </c>
      <c r="L14" s="32">
        <v>6030</v>
      </c>
      <c r="M14" s="32">
        <v>3015</v>
      </c>
      <c r="N14" s="32">
        <v>4533.6405300000006</v>
      </c>
      <c r="O14" s="33">
        <f t="shared" si="1"/>
        <v>150.36950348258708</v>
      </c>
      <c r="P14" s="40">
        <f t="shared" ref="P14:P42" si="2">N14-H14</f>
        <v>2078.9954600000005</v>
      </c>
      <c r="Q14" s="4">
        <f t="shared" ref="Q14:Q42" si="3">P14/H14*100</f>
        <v>84.696377712970147</v>
      </c>
    </row>
    <row r="15" spans="1:17" ht="15.6">
      <c r="A15" s="5">
        <v>1</v>
      </c>
      <c r="B15" s="23" t="s">
        <v>9</v>
      </c>
      <c r="C15" s="23" t="s">
        <v>14</v>
      </c>
      <c r="D15" s="24" t="s">
        <v>15</v>
      </c>
      <c r="E15" s="32">
        <v>5475</v>
      </c>
      <c r="F15" s="32">
        <v>5475</v>
      </c>
      <c r="G15" s="32">
        <v>2787.5</v>
      </c>
      <c r="H15" s="32">
        <v>2454.64507</v>
      </c>
      <c r="I15" s="33">
        <f t="shared" si="0"/>
        <v>88.059015964125564</v>
      </c>
      <c r="J15" s="25"/>
      <c r="K15" s="32">
        <v>6030</v>
      </c>
      <c r="L15" s="32">
        <v>6030</v>
      </c>
      <c r="M15" s="32">
        <v>3015</v>
      </c>
      <c r="N15" s="32">
        <v>4533.6405300000006</v>
      </c>
      <c r="O15" s="33">
        <f t="shared" si="1"/>
        <v>150.36950348258708</v>
      </c>
      <c r="P15" s="40">
        <f t="shared" si="2"/>
        <v>2078.9954600000005</v>
      </c>
      <c r="Q15" s="4">
        <f t="shared" si="3"/>
        <v>84.696377712970147</v>
      </c>
    </row>
    <row r="16" spans="1:17" ht="68.25" customHeight="1">
      <c r="A16" s="5">
        <v>0</v>
      </c>
      <c r="B16" s="23" t="s">
        <v>9</v>
      </c>
      <c r="C16" s="23" t="s">
        <v>16</v>
      </c>
      <c r="D16" s="24" t="s">
        <v>17</v>
      </c>
      <c r="E16" s="32">
        <v>125</v>
      </c>
      <c r="F16" s="32">
        <v>125</v>
      </c>
      <c r="G16" s="32">
        <v>62.5</v>
      </c>
      <c r="H16" s="32">
        <v>51.097709999999999</v>
      </c>
      <c r="I16" s="33">
        <f t="shared" si="0"/>
        <v>81.75633599999999</v>
      </c>
      <c r="J16" s="25"/>
      <c r="K16" s="32">
        <v>100</v>
      </c>
      <c r="L16" s="32">
        <v>100</v>
      </c>
      <c r="M16" s="32">
        <v>50</v>
      </c>
      <c r="N16" s="32">
        <v>37.56579</v>
      </c>
      <c r="O16" s="33">
        <f t="shared" si="1"/>
        <v>75.13158</v>
      </c>
      <c r="P16" s="40">
        <f t="shared" si="2"/>
        <v>-13.53192</v>
      </c>
      <c r="Q16" s="4">
        <f t="shared" si="3"/>
        <v>-26.48243923259966</v>
      </c>
    </row>
    <row r="17" spans="1:17" ht="38.25" customHeight="1">
      <c r="A17" s="5">
        <v>0</v>
      </c>
      <c r="B17" s="23" t="s">
        <v>9</v>
      </c>
      <c r="C17" s="23" t="s">
        <v>18</v>
      </c>
      <c r="D17" s="24" t="s">
        <v>19</v>
      </c>
      <c r="E17" s="32">
        <v>4100</v>
      </c>
      <c r="F17" s="32">
        <v>4100</v>
      </c>
      <c r="G17" s="32">
        <v>2100</v>
      </c>
      <c r="H17" s="32">
        <v>2147.6315800000002</v>
      </c>
      <c r="I17" s="33">
        <f t="shared" si="0"/>
        <v>102.26817047619048</v>
      </c>
      <c r="J17" s="25"/>
      <c r="K17" s="32">
        <v>4300</v>
      </c>
      <c r="L17" s="32">
        <v>4300</v>
      </c>
      <c r="M17" s="32">
        <v>2150</v>
      </c>
      <c r="N17" s="32">
        <v>2314.3397400000003</v>
      </c>
      <c r="O17" s="33">
        <f t="shared" si="1"/>
        <v>107.64370883720933</v>
      </c>
      <c r="P17" s="40">
        <f t="shared" si="2"/>
        <v>166.70816000000013</v>
      </c>
      <c r="Q17" s="4">
        <f t="shared" si="3"/>
        <v>7.7624189154454557</v>
      </c>
    </row>
    <row r="18" spans="1:17" ht="72.75" customHeight="1">
      <c r="A18" s="5">
        <v>0</v>
      </c>
      <c r="B18" s="23" t="s">
        <v>9</v>
      </c>
      <c r="C18" s="23" t="s">
        <v>20</v>
      </c>
      <c r="D18" s="24" t="s">
        <v>21</v>
      </c>
      <c r="E18" s="32">
        <v>1250</v>
      </c>
      <c r="F18" s="32">
        <v>1250</v>
      </c>
      <c r="G18" s="32">
        <v>625</v>
      </c>
      <c r="H18" s="32">
        <v>255.91578000000001</v>
      </c>
      <c r="I18" s="33">
        <f t="shared" si="0"/>
        <v>40.946524799999999</v>
      </c>
      <c r="J18" s="25"/>
      <c r="K18" s="32">
        <v>1630</v>
      </c>
      <c r="L18" s="32">
        <v>1630</v>
      </c>
      <c r="M18" s="32">
        <v>815</v>
      </c>
      <c r="N18" s="32">
        <v>2181.7350000000001</v>
      </c>
      <c r="O18" s="33">
        <f t="shared" si="1"/>
        <v>267.69754601226998</v>
      </c>
      <c r="P18" s="40">
        <f t="shared" si="2"/>
        <v>1925.8192200000001</v>
      </c>
      <c r="Q18" s="4">
        <f t="shared" si="3"/>
        <v>752.52070036478415</v>
      </c>
    </row>
    <row r="19" spans="1:17" ht="15.6">
      <c r="A19" s="5">
        <v>1</v>
      </c>
      <c r="B19" s="23" t="s">
        <v>9</v>
      </c>
      <c r="C19" s="23" t="s">
        <v>22</v>
      </c>
      <c r="D19" s="24" t="s">
        <v>23</v>
      </c>
      <c r="E19" s="32">
        <v>503</v>
      </c>
      <c r="F19" s="32">
        <v>503</v>
      </c>
      <c r="G19" s="32">
        <v>251.5</v>
      </c>
      <c r="H19" s="32">
        <v>1283.9458499999998</v>
      </c>
      <c r="I19" s="33">
        <f t="shared" si="0"/>
        <v>510.51524850894623</v>
      </c>
      <c r="J19" s="25"/>
      <c r="K19" s="32">
        <v>2004</v>
      </c>
      <c r="L19" s="32">
        <v>2004</v>
      </c>
      <c r="M19" s="32">
        <v>1002</v>
      </c>
      <c r="N19" s="32">
        <v>4425.7508399999997</v>
      </c>
      <c r="O19" s="33">
        <f t="shared" si="1"/>
        <v>441.69170059880241</v>
      </c>
      <c r="P19" s="40">
        <f t="shared" si="2"/>
        <v>3141.8049899999996</v>
      </c>
      <c r="Q19" s="4">
        <f t="shared" si="3"/>
        <v>244.69918182297175</v>
      </c>
    </row>
    <row r="20" spans="1:17" ht="15.6">
      <c r="A20" s="5">
        <v>1</v>
      </c>
      <c r="B20" s="23" t="s">
        <v>9</v>
      </c>
      <c r="C20" s="23" t="s">
        <v>24</v>
      </c>
      <c r="D20" s="24" t="s">
        <v>25</v>
      </c>
      <c r="E20" s="32">
        <v>0</v>
      </c>
      <c r="F20" s="32">
        <v>0</v>
      </c>
      <c r="G20" s="32">
        <v>0</v>
      </c>
      <c r="H20" s="32">
        <v>1.3647400000000001</v>
      </c>
      <c r="I20" s="33">
        <f t="shared" si="0"/>
        <v>0</v>
      </c>
      <c r="J20" s="25"/>
      <c r="K20" s="32">
        <v>0</v>
      </c>
      <c r="L20" s="32">
        <v>0</v>
      </c>
      <c r="M20" s="32">
        <v>0</v>
      </c>
      <c r="N20" s="32">
        <v>0.31595000000000001</v>
      </c>
      <c r="O20" s="33">
        <f t="shared" si="1"/>
        <v>0</v>
      </c>
      <c r="P20" s="40">
        <f t="shared" si="2"/>
        <v>-1.0487900000000001</v>
      </c>
      <c r="Q20" s="4">
        <f t="shared" si="3"/>
        <v>-76.849070152556536</v>
      </c>
    </row>
    <row r="21" spans="1:17" ht="15.6">
      <c r="A21" s="5">
        <v>1</v>
      </c>
      <c r="B21" s="23" t="s">
        <v>9</v>
      </c>
      <c r="C21" s="23" t="s">
        <v>26</v>
      </c>
      <c r="D21" s="24" t="s">
        <v>27</v>
      </c>
      <c r="E21" s="32">
        <v>0</v>
      </c>
      <c r="F21" s="32">
        <v>0</v>
      </c>
      <c r="G21" s="32">
        <v>0</v>
      </c>
      <c r="H21" s="32">
        <v>1.3647400000000001</v>
      </c>
      <c r="I21" s="33">
        <f t="shared" si="0"/>
        <v>0</v>
      </c>
      <c r="J21" s="25"/>
      <c r="K21" s="32">
        <v>0</v>
      </c>
      <c r="L21" s="32">
        <v>0</v>
      </c>
      <c r="M21" s="32">
        <v>0</v>
      </c>
      <c r="N21" s="32">
        <v>0.31595000000000001</v>
      </c>
      <c r="O21" s="33">
        <f t="shared" si="1"/>
        <v>0</v>
      </c>
      <c r="P21" s="40">
        <f t="shared" si="2"/>
        <v>-1.0487900000000001</v>
      </c>
      <c r="Q21" s="4">
        <f t="shared" si="3"/>
        <v>-76.849070152556536</v>
      </c>
    </row>
    <row r="22" spans="1:17" ht="61.5" customHeight="1">
      <c r="A22" s="5">
        <v>0</v>
      </c>
      <c r="B22" s="23" t="s">
        <v>9</v>
      </c>
      <c r="C22" s="23" t="s">
        <v>28</v>
      </c>
      <c r="D22" s="24" t="s">
        <v>29</v>
      </c>
      <c r="E22" s="32">
        <v>0</v>
      </c>
      <c r="F22" s="32">
        <v>0</v>
      </c>
      <c r="G22" s="32">
        <v>0</v>
      </c>
      <c r="H22" s="32">
        <v>1.3647400000000001</v>
      </c>
      <c r="I22" s="33">
        <f t="shared" si="0"/>
        <v>0</v>
      </c>
      <c r="J22" s="25"/>
      <c r="K22" s="32">
        <v>0</v>
      </c>
      <c r="L22" s="32">
        <v>0</v>
      </c>
      <c r="M22" s="32">
        <v>0</v>
      </c>
      <c r="N22" s="32">
        <v>0.31595000000000001</v>
      </c>
      <c r="O22" s="33">
        <f t="shared" si="1"/>
        <v>0</v>
      </c>
      <c r="P22" s="40">
        <f t="shared" si="2"/>
        <v>-1.0487900000000001</v>
      </c>
      <c r="Q22" s="4">
        <f t="shared" si="3"/>
        <v>-76.849070152556536</v>
      </c>
    </row>
    <row r="23" spans="1:17" ht="15.6">
      <c r="A23" s="5">
        <v>1</v>
      </c>
      <c r="B23" s="23" t="s">
        <v>9</v>
      </c>
      <c r="C23" s="23" t="s">
        <v>30</v>
      </c>
      <c r="D23" s="24" t="s">
        <v>31</v>
      </c>
      <c r="E23" s="32">
        <v>503</v>
      </c>
      <c r="F23" s="32">
        <v>503</v>
      </c>
      <c r="G23" s="32">
        <v>251.5</v>
      </c>
      <c r="H23" s="32">
        <v>1282.5811099999999</v>
      </c>
      <c r="I23" s="33">
        <f t="shared" si="0"/>
        <v>509.97260834990055</v>
      </c>
      <c r="J23" s="25"/>
      <c r="K23" s="32">
        <v>2004</v>
      </c>
      <c r="L23" s="32">
        <v>2004</v>
      </c>
      <c r="M23" s="32">
        <v>1002</v>
      </c>
      <c r="N23" s="32">
        <v>4425.4348900000005</v>
      </c>
      <c r="O23" s="33">
        <f t="shared" si="1"/>
        <v>441.66016866267466</v>
      </c>
      <c r="P23" s="40">
        <f t="shared" si="2"/>
        <v>3142.8537800000004</v>
      </c>
      <c r="Q23" s="4">
        <f t="shared" si="3"/>
        <v>245.04132763969997</v>
      </c>
    </row>
    <row r="24" spans="1:17" ht="30" customHeight="1">
      <c r="A24" s="5">
        <v>1</v>
      </c>
      <c r="B24" s="23" t="s">
        <v>9</v>
      </c>
      <c r="C24" s="23" t="s">
        <v>32</v>
      </c>
      <c r="D24" s="24" t="s">
        <v>33</v>
      </c>
      <c r="E24" s="32">
        <v>503</v>
      </c>
      <c r="F24" s="32">
        <v>503</v>
      </c>
      <c r="G24" s="32">
        <v>251.5</v>
      </c>
      <c r="H24" s="32">
        <v>339.44869</v>
      </c>
      <c r="I24" s="33">
        <f t="shared" si="0"/>
        <v>134.96965805168986</v>
      </c>
      <c r="J24" s="25"/>
      <c r="K24" s="32">
        <v>2004</v>
      </c>
      <c r="L24" s="32">
        <v>2004</v>
      </c>
      <c r="M24" s="32">
        <v>1002</v>
      </c>
      <c r="N24" s="32">
        <v>338.85295000000002</v>
      </c>
      <c r="O24" s="33">
        <f t="shared" si="1"/>
        <v>33.817659680638727</v>
      </c>
      <c r="P24" s="40">
        <f t="shared" si="2"/>
        <v>-0.59573999999997795</v>
      </c>
      <c r="Q24" s="4">
        <f t="shared" si="3"/>
        <v>-0.17550222391489503</v>
      </c>
    </row>
    <row r="25" spans="1:17" ht="48" customHeight="1">
      <c r="A25" s="5">
        <v>0</v>
      </c>
      <c r="B25" s="23" t="s">
        <v>9</v>
      </c>
      <c r="C25" s="23" t="s">
        <v>34</v>
      </c>
      <c r="D25" s="24" t="s">
        <v>35</v>
      </c>
      <c r="E25" s="32">
        <v>200</v>
      </c>
      <c r="F25" s="32">
        <v>200</v>
      </c>
      <c r="G25" s="32">
        <v>100</v>
      </c>
      <c r="H25" s="32">
        <v>37.106679999999997</v>
      </c>
      <c r="I25" s="33">
        <f t="shared" si="0"/>
        <v>37.106679999999997</v>
      </c>
      <c r="J25" s="25"/>
      <c r="K25" s="32">
        <v>1100</v>
      </c>
      <c r="L25" s="32">
        <v>1100</v>
      </c>
      <c r="M25" s="32">
        <v>550</v>
      </c>
      <c r="N25" s="32">
        <v>33.363900000000001</v>
      </c>
      <c r="O25" s="33">
        <f t="shared" si="1"/>
        <v>6.066163636363636</v>
      </c>
      <c r="P25" s="40">
        <f t="shared" si="2"/>
        <v>-3.7427799999999962</v>
      </c>
      <c r="Q25" s="4">
        <f t="shared" si="3"/>
        <v>-10.086539674258102</v>
      </c>
    </row>
    <row r="26" spans="1:17" ht="58.5" customHeight="1">
      <c r="A26" s="5">
        <v>0</v>
      </c>
      <c r="B26" s="23" t="s">
        <v>9</v>
      </c>
      <c r="C26" s="23" t="s">
        <v>36</v>
      </c>
      <c r="D26" s="24" t="s">
        <v>37</v>
      </c>
      <c r="E26" s="32">
        <v>303</v>
      </c>
      <c r="F26" s="32">
        <v>303</v>
      </c>
      <c r="G26" s="32">
        <v>151.5</v>
      </c>
      <c r="H26" s="32">
        <v>290.83046000000002</v>
      </c>
      <c r="I26" s="33">
        <f t="shared" si="0"/>
        <v>191.96730033003303</v>
      </c>
      <c r="J26" s="25"/>
      <c r="K26" s="32">
        <v>904</v>
      </c>
      <c r="L26" s="32">
        <v>904</v>
      </c>
      <c r="M26" s="32">
        <v>452</v>
      </c>
      <c r="N26" s="32">
        <v>305.48904999999996</v>
      </c>
      <c r="O26" s="33">
        <f t="shared" si="1"/>
        <v>67.586073008849539</v>
      </c>
      <c r="P26" s="40">
        <f t="shared" si="2"/>
        <v>14.658589999999947</v>
      </c>
      <c r="Q26" s="4">
        <f t="shared" si="3"/>
        <v>5.0402526612927501</v>
      </c>
    </row>
    <row r="27" spans="1:17" ht="54.75" customHeight="1">
      <c r="A27" s="5">
        <v>0</v>
      </c>
      <c r="B27" s="23" t="s">
        <v>9</v>
      </c>
      <c r="C27" s="23" t="s">
        <v>38</v>
      </c>
      <c r="D27" s="24" t="s">
        <v>39</v>
      </c>
      <c r="E27" s="32">
        <v>0</v>
      </c>
      <c r="F27" s="32">
        <v>0</v>
      </c>
      <c r="G27" s="32">
        <v>0</v>
      </c>
      <c r="H27" s="32">
        <v>11.51155</v>
      </c>
      <c r="I27" s="33">
        <f t="shared" si="0"/>
        <v>0</v>
      </c>
      <c r="J27" s="25"/>
      <c r="K27" s="32">
        <v>0</v>
      </c>
      <c r="L27" s="32">
        <v>0</v>
      </c>
      <c r="M27" s="32">
        <v>0</v>
      </c>
      <c r="N27" s="32">
        <v>0</v>
      </c>
      <c r="O27" s="33">
        <f t="shared" si="1"/>
        <v>0</v>
      </c>
      <c r="P27" s="40">
        <f t="shared" si="2"/>
        <v>-11.51155</v>
      </c>
      <c r="Q27" s="4">
        <f t="shared" si="3"/>
        <v>-100</v>
      </c>
    </row>
    <row r="28" spans="1:17" ht="15" customHeight="1">
      <c r="A28" s="5">
        <v>1</v>
      </c>
      <c r="B28" s="23" t="s">
        <v>9</v>
      </c>
      <c r="C28" s="23" t="s">
        <v>40</v>
      </c>
      <c r="D28" s="24" t="s">
        <v>41</v>
      </c>
      <c r="E28" s="32">
        <v>0</v>
      </c>
      <c r="F28" s="32">
        <v>0</v>
      </c>
      <c r="G28" s="32">
        <v>0</v>
      </c>
      <c r="H28" s="32">
        <v>943.13241999999991</v>
      </c>
      <c r="I28" s="33">
        <f t="shared" si="0"/>
        <v>0</v>
      </c>
      <c r="J28" s="25"/>
      <c r="K28" s="32">
        <v>0</v>
      </c>
      <c r="L28" s="32">
        <v>0</v>
      </c>
      <c r="M28" s="32">
        <v>0</v>
      </c>
      <c r="N28" s="32">
        <v>4086.5819400000005</v>
      </c>
      <c r="O28" s="33">
        <f t="shared" si="1"/>
        <v>0</v>
      </c>
      <c r="P28" s="40">
        <f t="shared" si="2"/>
        <v>3143.4495200000006</v>
      </c>
      <c r="Q28" s="4">
        <f t="shared" si="3"/>
        <v>333.29885107756138</v>
      </c>
    </row>
    <row r="29" spans="1:17" ht="15.6">
      <c r="A29" s="5">
        <v>0</v>
      </c>
      <c r="B29" s="23" t="s">
        <v>9</v>
      </c>
      <c r="C29" s="23" t="s">
        <v>42</v>
      </c>
      <c r="D29" s="24" t="s">
        <v>43</v>
      </c>
      <c r="E29" s="32">
        <v>0</v>
      </c>
      <c r="F29" s="32">
        <v>0</v>
      </c>
      <c r="G29" s="32">
        <v>0</v>
      </c>
      <c r="H29" s="32">
        <v>482.25476000000003</v>
      </c>
      <c r="I29" s="33">
        <f t="shared" si="0"/>
        <v>0</v>
      </c>
      <c r="J29" s="25"/>
      <c r="K29" s="32">
        <v>0</v>
      </c>
      <c r="L29" s="32">
        <v>0</v>
      </c>
      <c r="M29" s="32">
        <v>0</v>
      </c>
      <c r="N29" s="32">
        <v>577.80171999999993</v>
      </c>
      <c r="O29" s="33">
        <f t="shared" si="1"/>
        <v>0</v>
      </c>
      <c r="P29" s="40">
        <f t="shared" si="2"/>
        <v>95.546959999999899</v>
      </c>
      <c r="Q29" s="4">
        <f t="shared" si="3"/>
        <v>19.812548869398384</v>
      </c>
    </row>
    <row r="30" spans="1:17" ht="100.5" customHeight="1">
      <c r="A30" s="5">
        <v>0</v>
      </c>
      <c r="B30" s="23" t="s">
        <v>9</v>
      </c>
      <c r="C30" s="23" t="s">
        <v>44</v>
      </c>
      <c r="D30" s="24" t="s">
        <v>45</v>
      </c>
      <c r="E30" s="32">
        <v>0</v>
      </c>
      <c r="F30" s="32">
        <v>0</v>
      </c>
      <c r="G30" s="32">
        <v>0</v>
      </c>
      <c r="H30" s="32">
        <v>460.87765999999999</v>
      </c>
      <c r="I30" s="33">
        <f t="shared" si="0"/>
        <v>0</v>
      </c>
      <c r="J30" s="25"/>
      <c r="K30" s="32">
        <v>0</v>
      </c>
      <c r="L30" s="32">
        <v>0</v>
      </c>
      <c r="M30" s="32">
        <v>0</v>
      </c>
      <c r="N30" s="32">
        <v>3508.7802200000001</v>
      </c>
      <c r="O30" s="33">
        <f t="shared" si="1"/>
        <v>0</v>
      </c>
      <c r="P30" s="40">
        <f t="shared" si="2"/>
        <v>3047.90256</v>
      </c>
      <c r="Q30" s="4">
        <f t="shared" si="3"/>
        <v>661.32573229954346</v>
      </c>
    </row>
    <row r="31" spans="1:17" ht="15.6">
      <c r="A31" s="5">
        <v>1</v>
      </c>
      <c r="B31" s="23" t="s">
        <v>9</v>
      </c>
      <c r="C31" s="23" t="s">
        <v>59</v>
      </c>
      <c r="D31" s="24" t="s">
        <v>60</v>
      </c>
      <c r="E31" s="32">
        <v>0</v>
      </c>
      <c r="F31" s="32">
        <v>0</v>
      </c>
      <c r="G31" s="32">
        <v>0</v>
      </c>
      <c r="H31" s="32">
        <v>48.376809999999999</v>
      </c>
      <c r="I31" s="33">
        <f t="shared" si="0"/>
        <v>0</v>
      </c>
      <c r="J31" s="25"/>
      <c r="K31" s="32">
        <v>0</v>
      </c>
      <c r="L31" s="32">
        <v>0</v>
      </c>
      <c r="M31" s="32">
        <v>0</v>
      </c>
      <c r="N31" s="32">
        <v>417.97550999999999</v>
      </c>
      <c r="O31" s="33">
        <f t="shared" si="1"/>
        <v>0</v>
      </c>
      <c r="P31" s="40">
        <f t="shared" si="2"/>
        <v>369.59870000000001</v>
      </c>
      <c r="Q31" s="4">
        <f t="shared" si="3"/>
        <v>763.9997345835742</v>
      </c>
    </row>
    <row r="32" spans="1:17" ht="15.75" customHeight="1">
      <c r="A32" s="5">
        <v>1</v>
      </c>
      <c r="B32" s="23" t="s">
        <v>9</v>
      </c>
      <c r="C32" s="23" t="s">
        <v>61</v>
      </c>
      <c r="D32" s="24" t="s">
        <v>62</v>
      </c>
      <c r="E32" s="32">
        <v>0</v>
      </c>
      <c r="F32" s="32">
        <v>0</v>
      </c>
      <c r="G32" s="32">
        <v>0</v>
      </c>
      <c r="H32" s="32">
        <v>48.376809999999999</v>
      </c>
      <c r="I32" s="33">
        <f t="shared" si="0"/>
        <v>0</v>
      </c>
      <c r="J32" s="25"/>
      <c r="K32" s="32">
        <v>0</v>
      </c>
      <c r="L32" s="32">
        <v>0</v>
      </c>
      <c r="M32" s="32">
        <v>0</v>
      </c>
      <c r="N32" s="32">
        <v>417.97550999999999</v>
      </c>
      <c r="O32" s="33">
        <f t="shared" si="1"/>
        <v>0</v>
      </c>
      <c r="P32" s="40">
        <f t="shared" si="2"/>
        <v>369.59870000000001</v>
      </c>
      <c r="Q32" s="4">
        <f t="shared" si="3"/>
        <v>763.9997345835742</v>
      </c>
    </row>
    <row r="33" spans="1:17" ht="15.6">
      <c r="A33" s="5">
        <v>1</v>
      </c>
      <c r="B33" s="23" t="s">
        <v>9</v>
      </c>
      <c r="C33" s="23" t="s">
        <v>63</v>
      </c>
      <c r="D33" s="24" t="s">
        <v>64</v>
      </c>
      <c r="E33" s="32">
        <v>0</v>
      </c>
      <c r="F33" s="32">
        <v>0</v>
      </c>
      <c r="G33" s="32">
        <v>0</v>
      </c>
      <c r="H33" s="32">
        <v>48.376809999999999</v>
      </c>
      <c r="I33" s="33">
        <f t="shared" si="0"/>
        <v>0</v>
      </c>
      <c r="J33" s="25"/>
      <c r="K33" s="32">
        <v>0</v>
      </c>
      <c r="L33" s="32">
        <v>0</v>
      </c>
      <c r="M33" s="32">
        <v>0</v>
      </c>
      <c r="N33" s="32">
        <v>417.97550999999999</v>
      </c>
      <c r="O33" s="33">
        <f t="shared" si="1"/>
        <v>0</v>
      </c>
      <c r="P33" s="40">
        <f t="shared" si="2"/>
        <v>369.59870000000001</v>
      </c>
      <c r="Q33" s="4">
        <f t="shared" si="3"/>
        <v>763.9997345835742</v>
      </c>
    </row>
    <row r="34" spans="1:17" ht="110.25" customHeight="1">
      <c r="A34" s="5">
        <v>0</v>
      </c>
      <c r="B34" s="23" t="s">
        <v>9</v>
      </c>
      <c r="C34" s="23" t="s">
        <v>65</v>
      </c>
      <c r="D34" s="24" t="s">
        <v>66</v>
      </c>
      <c r="E34" s="32">
        <v>0</v>
      </c>
      <c r="F34" s="32">
        <v>0</v>
      </c>
      <c r="G34" s="32">
        <v>0</v>
      </c>
      <c r="H34" s="32">
        <v>48.376809999999999</v>
      </c>
      <c r="I34" s="33">
        <f t="shared" si="0"/>
        <v>0</v>
      </c>
      <c r="J34" s="25"/>
      <c r="K34" s="32">
        <v>0</v>
      </c>
      <c r="L34" s="32">
        <v>0</v>
      </c>
      <c r="M34" s="32">
        <v>0</v>
      </c>
      <c r="N34" s="32">
        <v>417.97550999999999</v>
      </c>
      <c r="O34" s="33">
        <f t="shared" si="1"/>
        <v>0</v>
      </c>
      <c r="P34" s="40">
        <f t="shared" si="2"/>
        <v>369.59870000000001</v>
      </c>
      <c r="Q34" s="4">
        <f t="shared" si="3"/>
        <v>763.9997345835742</v>
      </c>
    </row>
    <row r="35" spans="1:17" ht="15.6">
      <c r="A35" s="5">
        <v>1</v>
      </c>
      <c r="B35" s="23" t="s">
        <v>9</v>
      </c>
      <c r="C35" s="23" t="s">
        <v>46</v>
      </c>
      <c r="D35" s="24" t="s">
        <v>47</v>
      </c>
      <c r="E35" s="32">
        <v>1846.7</v>
      </c>
      <c r="F35" s="32">
        <v>546.70000000000005</v>
      </c>
      <c r="G35" s="32">
        <v>0</v>
      </c>
      <c r="H35" s="32">
        <v>0</v>
      </c>
      <c r="I35" s="33">
        <f t="shared" si="0"/>
        <v>0</v>
      </c>
      <c r="J35" s="25"/>
      <c r="K35" s="32">
        <v>0</v>
      </c>
      <c r="L35" s="32">
        <v>54.3</v>
      </c>
      <c r="M35" s="32">
        <v>54.3</v>
      </c>
      <c r="N35" s="32">
        <v>54.3</v>
      </c>
      <c r="O35" s="33">
        <f t="shared" si="1"/>
        <v>100</v>
      </c>
      <c r="P35" s="40">
        <f t="shared" si="2"/>
        <v>54.3</v>
      </c>
      <c r="Q35" s="4" t="e">
        <f t="shared" si="3"/>
        <v>#DIV/0!</v>
      </c>
    </row>
    <row r="36" spans="1:17" ht="15.6">
      <c r="A36" s="5">
        <v>1</v>
      </c>
      <c r="B36" s="23" t="s">
        <v>9</v>
      </c>
      <c r="C36" s="23" t="s">
        <v>48</v>
      </c>
      <c r="D36" s="24" t="s">
        <v>49</v>
      </c>
      <c r="E36" s="32">
        <v>1846.7</v>
      </c>
      <c r="F36" s="32">
        <v>546.70000000000005</v>
      </c>
      <c r="G36" s="32">
        <v>0</v>
      </c>
      <c r="H36" s="32">
        <v>0</v>
      </c>
      <c r="I36" s="33">
        <f t="shared" si="0"/>
        <v>0</v>
      </c>
      <c r="J36" s="25"/>
      <c r="K36" s="32">
        <v>0</v>
      </c>
      <c r="L36" s="32">
        <v>54.3</v>
      </c>
      <c r="M36" s="32">
        <v>54.3</v>
      </c>
      <c r="N36" s="32">
        <v>54.3</v>
      </c>
      <c r="O36" s="33">
        <f t="shared" si="1"/>
        <v>100</v>
      </c>
      <c r="P36" s="40">
        <f t="shared" si="2"/>
        <v>54.3</v>
      </c>
      <c r="Q36" s="4" t="e">
        <f t="shared" si="3"/>
        <v>#DIV/0!</v>
      </c>
    </row>
    <row r="37" spans="1:17" s="8" customFormat="1" ht="29.25" customHeight="1">
      <c r="A37" s="14"/>
      <c r="B37" s="23" t="s">
        <v>9</v>
      </c>
      <c r="C37" s="23" t="s">
        <v>67</v>
      </c>
      <c r="D37" s="24" t="s">
        <v>68</v>
      </c>
      <c r="E37" s="32">
        <v>0</v>
      </c>
      <c r="F37" s="32">
        <v>0</v>
      </c>
      <c r="G37" s="32">
        <v>0</v>
      </c>
      <c r="H37" s="32">
        <v>0</v>
      </c>
      <c r="I37" s="33">
        <f t="shared" si="0"/>
        <v>0</v>
      </c>
      <c r="J37" s="25"/>
      <c r="K37" s="32">
        <v>0</v>
      </c>
      <c r="L37" s="32">
        <v>54.3</v>
      </c>
      <c r="M37" s="32">
        <v>54.3</v>
      </c>
      <c r="N37" s="32">
        <v>54.3</v>
      </c>
      <c r="O37" s="33">
        <f t="shared" si="1"/>
        <v>100</v>
      </c>
      <c r="P37" s="40">
        <f t="shared" si="2"/>
        <v>54.3</v>
      </c>
      <c r="Q37" s="4" t="e">
        <f t="shared" si="3"/>
        <v>#DIV/0!</v>
      </c>
    </row>
    <row r="38" spans="1:17" s="8" customFormat="1" ht="69.75" customHeight="1">
      <c r="A38" s="14"/>
      <c r="B38" s="23" t="s">
        <v>9</v>
      </c>
      <c r="C38" s="23" t="s">
        <v>69</v>
      </c>
      <c r="D38" s="24" t="s">
        <v>70</v>
      </c>
      <c r="E38" s="32">
        <v>0</v>
      </c>
      <c r="F38" s="32">
        <v>0</v>
      </c>
      <c r="G38" s="32">
        <v>0</v>
      </c>
      <c r="H38" s="32">
        <v>0</v>
      </c>
      <c r="I38" s="33">
        <f t="shared" si="0"/>
        <v>0</v>
      </c>
      <c r="J38" s="25"/>
      <c r="K38" s="32">
        <v>0</v>
      </c>
      <c r="L38" s="32">
        <v>54.3</v>
      </c>
      <c r="M38" s="32">
        <v>54.3</v>
      </c>
      <c r="N38" s="32">
        <v>54.3</v>
      </c>
      <c r="O38" s="33">
        <f t="shared" si="1"/>
        <v>100</v>
      </c>
      <c r="P38" s="40">
        <f t="shared" si="2"/>
        <v>54.3</v>
      </c>
      <c r="Q38" s="4" t="e">
        <f t="shared" si="3"/>
        <v>#DIV/0!</v>
      </c>
    </row>
    <row r="39" spans="1:17" s="8" customFormat="1" ht="39" customHeight="1">
      <c r="A39" s="14"/>
      <c r="B39" s="23" t="s">
        <v>9</v>
      </c>
      <c r="C39" s="23" t="s">
        <v>50</v>
      </c>
      <c r="D39" s="24" t="s">
        <v>51</v>
      </c>
      <c r="E39" s="32">
        <v>1846.7</v>
      </c>
      <c r="F39" s="32">
        <v>546.70000000000005</v>
      </c>
      <c r="G39" s="32">
        <v>0</v>
      </c>
      <c r="H39" s="32">
        <v>0</v>
      </c>
      <c r="I39" s="33">
        <f t="shared" si="0"/>
        <v>0</v>
      </c>
      <c r="J39" s="25"/>
      <c r="K39" s="32">
        <v>0</v>
      </c>
      <c r="L39" s="32">
        <v>0</v>
      </c>
      <c r="M39" s="32">
        <v>0</v>
      </c>
      <c r="N39" s="32">
        <v>0</v>
      </c>
      <c r="O39" s="33">
        <f t="shared" si="1"/>
        <v>0</v>
      </c>
      <c r="P39" s="40">
        <f t="shared" si="2"/>
        <v>0</v>
      </c>
      <c r="Q39" s="4" t="e">
        <f t="shared" si="3"/>
        <v>#DIV/0!</v>
      </c>
    </row>
    <row r="40" spans="1:17" ht="15.6">
      <c r="B40" s="23" t="s">
        <v>9</v>
      </c>
      <c r="C40" s="23" t="s">
        <v>52</v>
      </c>
      <c r="D40" s="24" t="s">
        <v>53</v>
      </c>
      <c r="E40" s="32">
        <v>1846.7</v>
      </c>
      <c r="F40" s="32">
        <v>546.70000000000005</v>
      </c>
      <c r="G40" s="32">
        <v>0</v>
      </c>
      <c r="H40" s="32">
        <v>0</v>
      </c>
      <c r="I40" s="33">
        <f t="shared" si="0"/>
        <v>0</v>
      </c>
      <c r="J40" s="25"/>
      <c r="K40" s="32">
        <v>0</v>
      </c>
      <c r="L40" s="32">
        <v>0</v>
      </c>
      <c r="M40" s="32">
        <v>0</v>
      </c>
      <c r="N40" s="32">
        <v>0</v>
      </c>
      <c r="O40" s="33">
        <f t="shared" si="1"/>
        <v>0</v>
      </c>
      <c r="P40" s="40">
        <f t="shared" si="2"/>
        <v>0</v>
      </c>
      <c r="Q40" s="4" t="e">
        <f t="shared" si="3"/>
        <v>#DIV/0!</v>
      </c>
    </row>
    <row r="41" spans="1:17" ht="15.6">
      <c r="B41" s="51" t="s">
        <v>71</v>
      </c>
      <c r="C41" s="52"/>
      <c r="D41" s="53"/>
      <c r="E41" s="34">
        <v>5978</v>
      </c>
      <c r="F41" s="34">
        <v>5978</v>
      </c>
      <c r="G41" s="34">
        <v>3039</v>
      </c>
      <c r="H41" s="34">
        <v>3786.9677299999998</v>
      </c>
      <c r="I41" s="33">
        <f t="shared" si="0"/>
        <v>124.61229779532741</v>
      </c>
      <c r="J41" s="26"/>
      <c r="K41" s="34">
        <v>8034</v>
      </c>
      <c r="L41" s="34">
        <v>8034</v>
      </c>
      <c r="M41" s="34">
        <v>4017</v>
      </c>
      <c r="N41" s="34">
        <v>9377.3668800000014</v>
      </c>
      <c r="O41" s="33">
        <f t="shared" si="1"/>
        <v>233.4420433159074</v>
      </c>
      <c r="P41" s="40">
        <f t="shared" si="2"/>
        <v>5590.3991500000011</v>
      </c>
      <c r="Q41" s="4">
        <f t="shared" si="3"/>
        <v>147.62204350761661</v>
      </c>
    </row>
    <row r="42" spans="1:17" ht="15.6">
      <c r="B42" s="51" t="s">
        <v>72</v>
      </c>
      <c r="C42" s="52"/>
      <c r="D42" s="53"/>
      <c r="E42" s="34">
        <v>7824.7</v>
      </c>
      <c r="F42" s="34">
        <v>6524.7</v>
      </c>
      <c r="G42" s="34">
        <v>3039</v>
      </c>
      <c r="H42" s="34">
        <v>3786.9677299999998</v>
      </c>
      <c r="I42" s="33">
        <f t="shared" si="0"/>
        <v>124.61229779532741</v>
      </c>
      <c r="J42" s="26"/>
      <c r="K42" s="34">
        <v>8034</v>
      </c>
      <c r="L42" s="34">
        <v>8088.3</v>
      </c>
      <c r="M42" s="34">
        <v>4071.3</v>
      </c>
      <c r="N42" s="34">
        <v>9431.6668800000007</v>
      </c>
      <c r="O42" s="33">
        <f t="shared" si="1"/>
        <v>231.66229165131531</v>
      </c>
      <c r="P42" s="40">
        <f t="shared" si="2"/>
        <v>5644.6991500000004</v>
      </c>
      <c r="Q42" s="4">
        <f t="shared" si="3"/>
        <v>149.05590837976325</v>
      </c>
    </row>
    <row r="43" spans="1:17" s="8" customFormat="1">
      <c r="B43" s="15"/>
      <c r="C43" s="14"/>
      <c r="D43" s="14"/>
      <c r="E43" s="16"/>
      <c r="F43" s="16"/>
      <c r="G43" s="16"/>
      <c r="H43" s="16"/>
      <c r="I43" s="17"/>
      <c r="J43" s="18"/>
      <c r="K43" s="18"/>
      <c r="L43" s="18"/>
      <c r="M43" s="18"/>
      <c r="N43" s="18"/>
      <c r="O43" s="17"/>
    </row>
    <row r="44" spans="1:17" s="8" customFormat="1">
      <c r="B44" s="15"/>
      <c r="C44" s="14"/>
      <c r="D44" s="14"/>
      <c r="E44" s="16"/>
      <c r="F44" s="16"/>
      <c r="G44" s="16"/>
      <c r="H44" s="16"/>
      <c r="I44" s="17"/>
      <c r="J44" s="18"/>
      <c r="K44" s="18"/>
      <c r="L44" s="18"/>
      <c r="M44" s="18"/>
      <c r="N44" s="18"/>
      <c r="O44" s="17"/>
    </row>
    <row r="45" spans="1:17" ht="15.75" customHeight="1">
      <c r="B45" s="45" t="s">
        <v>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8"/>
      <c r="O45" s="8"/>
    </row>
  </sheetData>
  <mergeCells count="14">
    <mergeCell ref="K1:M1"/>
    <mergeCell ref="K2:M2"/>
    <mergeCell ref="K3:M3"/>
    <mergeCell ref="B45:M45"/>
    <mergeCell ref="B6:M6"/>
    <mergeCell ref="B10:B11"/>
    <mergeCell ref="C10:C11"/>
    <mergeCell ref="B8:M8"/>
    <mergeCell ref="B7:M7"/>
    <mergeCell ref="B41:D41"/>
    <mergeCell ref="B42:D42"/>
    <mergeCell ref="D10:D11"/>
    <mergeCell ref="E10:I10"/>
    <mergeCell ref="K10:O10"/>
  </mergeCells>
  <conditionalFormatting sqref="B13:B39">
    <cfRule type="expression" dxfId="44" priority="37" stopIfTrue="1">
      <formula>A13=1</formula>
    </cfRule>
  </conditionalFormatting>
  <conditionalFormatting sqref="C13:C39">
    <cfRule type="expression" dxfId="43" priority="38" stopIfTrue="1">
      <formula>A13=1</formula>
    </cfRule>
  </conditionalFormatting>
  <conditionalFormatting sqref="D13:D39">
    <cfRule type="expression" dxfId="42" priority="47" stopIfTrue="1">
      <formula>A13=1</formula>
    </cfRule>
  </conditionalFormatting>
  <conditionalFormatting sqref="E13:E39">
    <cfRule type="expression" dxfId="41" priority="48" stopIfTrue="1">
      <formula>A13=1</formula>
    </cfRule>
  </conditionalFormatting>
  <conditionalFormatting sqref="F13:F39">
    <cfRule type="expression" dxfId="40" priority="49" stopIfTrue="1">
      <formula>A13=1</formula>
    </cfRule>
  </conditionalFormatting>
  <conditionalFormatting sqref="G13:G39">
    <cfRule type="expression" dxfId="39" priority="50" stopIfTrue="1">
      <formula>A13=1</formula>
    </cfRule>
  </conditionalFormatting>
  <conditionalFormatting sqref="H13:H39">
    <cfRule type="expression" dxfId="38" priority="51" stopIfTrue="1">
      <formula>A13=1</formula>
    </cfRule>
  </conditionalFormatting>
  <conditionalFormatting sqref="I13:I39">
    <cfRule type="expression" dxfId="37" priority="52" stopIfTrue="1">
      <formula>A13=1</formula>
    </cfRule>
  </conditionalFormatting>
  <conditionalFormatting sqref="J13:J39">
    <cfRule type="expression" dxfId="36" priority="53" stopIfTrue="1">
      <formula>A13=1</formula>
    </cfRule>
  </conditionalFormatting>
  <conditionalFormatting sqref="K13:K39">
    <cfRule type="expression" dxfId="35" priority="54" stopIfTrue="1">
      <formula>A13=1</formula>
    </cfRule>
  </conditionalFormatting>
  <conditionalFormatting sqref="L13:L39">
    <cfRule type="expression" dxfId="34" priority="55" stopIfTrue="1">
      <formula>A13=1</formula>
    </cfRule>
  </conditionalFormatting>
  <conditionalFormatting sqref="B13:B40">
    <cfRule type="expression" dxfId="33" priority="36" stopIfTrue="1">
      <formula>A13=1</formula>
    </cfRule>
  </conditionalFormatting>
  <conditionalFormatting sqref="C13:C40">
    <cfRule type="expression" dxfId="32" priority="35" stopIfTrue="1">
      <formula>A13=1</formula>
    </cfRule>
  </conditionalFormatting>
  <conditionalFormatting sqref="D13:D40">
    <cfRule type="expression" dxfId="31" priority="32" stopIfTrue="1">
      <formula>A13=1</formula>
    </cfRule>
  </conditionalFormatting>
  <conditionalFormatting sqref="E13:E40">
    <cfRule type="expression" dxfId="30" priority="31" stopIfTrue="1">
      <formula>A13=1</formula>
    </cfRule>
  </conditionalFormatting>
  <conditionalFormatting sqref="F13:F40">
    <cfRule type="expression" dxfId="29" priority="30" stopIfTrue="1">
      <formula>A13=1</formula>
    </cfRule>
  </conditionalFormatting>
  <conditionalFormatting sqref="G13:G40">
    <cfRule type="expression" dxfId="28" priority="29" stopIfTrue="1">
      <formula>A13=1</formula>
    </cfRule>
  </conditionalFormatting>
  <conditionalFormatting sqref="H13:H40">
    <cfRule type="expression" dxfId="27" priority="28" stopIfTrue="1">
      <formula>A13=1</formula>
    </cfRule>
  </conditionalFormatting>
  <conditionalFormatting sqref="I13:I40">
    <cfRule type="expression" dxfId="26" priority="27" stopIfTrue="1">
      <formula>A13=1</formula>
    </cfRule>
  </conditionalFormatting>
  <conditionalFormatting sqref="J13:J40">
    <cfRule type="expression" dxfId="25" priority="26" stopIfTrue="1">
      <formula>A13=1</formula>
    </cfRule>
  </conditionalFormatting>
  <conditionalFormatting sqref="K13:K40">
    <cfRule type="expression" dxfId="24" priority="25" stopIfTrue="1">
      <formula>A13=1</formula>
    </cfRule>
  </conditionalFormatting>
  <conditionalFormatting sqref="L13:L40">
    <cfRule type="expression" dxfId="23" priority="24" stopIfTrue="1">
      <formula>A13=1</formula>
    </cfRule>
  </conditionalFormatting>
  <conditionalFormatting sqref="M13:M40">
    <cfRule type="expression" dxfId="22" priority="23" stopIfTrue="1">
      <formula>A13=1</formula>
    </cfRule>
  </conditionalFormatting>
  <conditionalFormatting sqref="B13:B40">
    <cfRule type="expression" dxfId="21" priority="22" stopIfTrue="1">
      <formula>A13=1</formula>
    </cfRule>
  </conditionalFormatting>
  <conditionalFormatting sqref="C13:C40">
    <cfRule type="expression" dxfId="20" priority="21" stopIfTrue="1">
      <formula>A13=1</formula>
    </cfRule>
  </conditionalFormatting>
  <conditionalFormatting sqref="D13:D40">
    <cfRule type="expression" dxfId="19" priority="20" stopIfTrue="1">
      <formula>A13=1</formula>
    </cfRule>
  </conditionalFormatting>
  <conditionalFormatting sqref="E13:E44">
    <cfRule type="expression" dxfId="18" priority="19" stopIfTrue="1">
      <formula>A13=1</formula>
    </cfRule>
  </conditionalFormatting>
  <conditionalFormatting sqref="F13:F44">
    <cfRule type="expression" dxfId="17" priority="18" stopIfTrue="1">
      <formula>A13=1</formula>
    </cfRule>
  </conditionalFormatting>
  <conditionalFormatting sqref="G13:G44">
    <cfRule type="expression" dxfId="16" priority="17" stopIfTrue="1">
      <formula>A13=1</formula>
    </cfRule>
  </conditionalFormatting>
  <conditionalFormatting sqref="H13:H44">
    <cfRule type="expression" dxfId="15" priority="16" stopIfTrue="1">
      <formula>A13=1</formula>
    </cfRule>
  </conditionalFormatting>
  <conditionalFormatting sqref="I13:I44">
    <cfRule type="expression" dxfId="14" priority="15" stopIfTrue="1">
      <formula>A13=1</formula>
    </cfRule>
  </conditionalFormatting>
  <conditionalFormatting sqref="J13:J44">
    <cfRule type="expression" dxfId="13" priority="14" stopIfTrue="1">
      <formula>A13=1</formula>
    </cfRule>
  </conditionalFormatting>
  <conditionalFormatting sqref="K13:K44">
    <cfRule type="expression" dxfId="12" priority="13" stopIfTrue="1">
      <formula>A13=1</formula>
    </cfRule>
  </conditionalFormatting>
  <conditionalFormatting sqref="L13:L44">
    <cfRule type="expression" dxfId="11" priority="12" stopIfTrue="1">
      <formula>A13=1</formula>
    </cfRule>
  </conditionalFormatting>
  <conditionalFormatting sqref="M13:M44">
    <cfRule type="expression" dxfId="10" priority="11" stopIfTrue="1">
      <formula>A13=1</formula>
    </cfRule>
  </conditionalFormatting>
  <conditionalFormatting sqref="N13:N44">
    <cfRule type="expression" dxfId="9" priority="10" stopIfTrue="1">
      <formula>A13=1</formula>
    </cfRule>
  </conditionalFormatting>
  <conditionalFormatting sqref="E13:E42">
    <cfRule type="expression" dxfId="8" priority="9" stopIfTrue="1">
      <formula>XFD13=1</formula>
    </cfRule>
  </conditionalFormatting>
  <conditionalFormatting sqref="F13:F42">
    <cfRule type="expression" dxfId="7" priority="8" stopIfTrue="1">
      <formula>XFD13=1</formula>
    </cfRule>
  </conditionalFormatting>
  <conditionalFormatting sqref="G13:G42">
    <cfRule type="expression" dxfId="6" priority="7" stopIfTrue="1">
      <formula>XFD13=1</formula>
    </cfRule>
  </conditionalFormatting>
  <conditionalFormatting sqref="H13:H42">
    <cfRule type="expression" dxfId="5" priority="6" stopIfTrue="1">
      <formula>XFD13=1</formula>
    </cfRule>
  </conditionalFormatting>
  <conditionalFormatting sqref="I13:I42">
    <cfRule type="expression" dxfId="4" priority="5" stopIfTrue="1">
      <formula>XFD13=1</formula>
    </cfRule>
  </conditionalFormatting>
  <conditionalFormatting sqref="K13:K42">
    <cfRule type="expression" dxfId="3" priority="4" stopIfTrue="1">
      <formula>XFD13=1</formula>
    </cfRule>
  </conditionalFormatting>
  <conditionalFormatting sqref="L13:L42">
    <cfRule type="expression" dxfId="2" priority="3" stopIfTrue="1">
      <formula>XFD13=1</formula>
    </cfRule>
  </conditionalFormatting>
  <conditionalFormatting sqref="M13:M42">
    <cfRule type="expression" dxfId="1" priority="2" stopIfTrue="1">
      <formula>XFD13=1</formula>
    </cfRule>
  </conditionalFormatting>
  <conditionalFormatting sqref="N13:N42">
    <cfRule type="expression" dxfId="0" priority="1" stopIfTrue="1">
      <formula>XFD13=1</formula>
    </cfRule>
  </conditionalFormatting>
  <pageMargins left="0.32" right="0.33" top="0.39370078740157499" bottom="0.39370078740157499" header="0" footer="0"/>
  <pageSetup paperSize="9" scale="67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cp:lastPrinted>2026-07-13T09:52:12Z</cp:lastPrinted>
  <dcterms:created xsi:type="dcterms:W3CDTF">2024-04-01T11:44:35Z</dcterms:created>
  <dcterms:modified xsi:type="dcterms:W3CDTF">2026-07-13T09:52:32Z</dcterms:modified>
</cp:coreProperties>
</file>