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2" windowWidth="17220" windowHeight="7152"/>
  </bookViews>
  <sheets>
    <sheet name="Лист1" sheetId="1" r:id="rId1"/>
  </sheets>
  <definedNames>
    <definedName name="_xlnm.Print_Titles" localSheetId="0">Лист1!$9:$11</definedName>
  </definedNames>
  <calcPr calcId="125725"/>
</workbook>
</file>

<file path=xl/calcChain.xml><?xml version="1.0" encoding="utf-8"?>
<calcChain xmlns="http://schemas.openxmlformats.org/spreadsheetml/2006/main">
  <c r="P87" i="1"/>
  <c r="P88"/>
  <c r="J88"/>
  <c r="J87"/>
  <c r="P86"/>
  <c r="J86"/>
  <c r="P85"/>
  <c r="J85"/>
  <c r="P84"/>
  <c r="J84"/>
  <c r="P83"/>
  <c r="J83"/>
  <c r="P82"/>
  <c r="J82"/>
  <c r="P81"/>
  <c r="J81"/>
  <c r="P80"/>
  <c r="J80"/>
  <c r="P79"/>
  <c r="J79"/>
  <c r="P78"/>
  <c r="J78"/>
  <c r="P77"/>
  <c r="J77"/>
  <c r="P76"/>
  <c r="J76"/>
  <c r="P75"/>
  <c r="J75"/>
  <c r="P74"/>
  <c r="J74"/>
  <c r="P73"/>
  <c r="J73"/>
  <c r="P72"/>
  <c r="J72"/>
  <c r="P71"/>
  <c r="J71"/>
  <c r="P70"/>
  <c r="J70"/>
  <c r="P69"/>
  <c r="J69"/>
  <c r="P68"/>
  <c r="J68"/>
  <c r="P67"/>
  <c r="J67"/>
  <c r="P66"/>
  <c r="J66"/>
  <c r="P65"/>
  <c r="J65"/>
  <c r="P64"/>
  <c r="J64"/>
  <c r="P63"/>
  <c r="J63"/>
  <c r="P62"/>
  <c r="J62"/>
  <c r="P61"/>
  <c r="J61"/>
  <c r="P60"/>
  <c r="J60"/>
  <c r="P59"/>
  <c r="J59"/>
  <c r="P58"/>
  <c r="J58"/>
  <c r="P57"/>
  <c r="J57"/>
  <c r="P56"/>
  <c r="J56"/>
  <c r="P55"/>
  <c r="J55"/>
  <c r="P54"/>
  <c r="J54"/>
  <c r="P53"/>
  <c r="J53"/>
  <c r="P52"/>
  <c r="J52"/>
  <c r="P51"/>
  <c r="J51"/>
  <c r="P50"/>
  <c r="J50"/>
  <c r="P49"/>
  <c r="J49"/>
  <c r="P48"/>
  <c r="J48"/>
  <c r="P47"/>
  <c r="J47"/>
  <c r="P46"/>
  <c r="J46"/>
  <c r="P45"/>
  <c r="J45"/>
  <c r="P44"/>
  <c r="J44"/>
  <c r="P43"/>
  <c r="J43"/>
  <c r="P42"/>
  <c r="J42"/>
  <c r="P41"/>
  <c r="K41"/>
  <c r="J41"/>
  <c r="P40"/>
  <c r="J40"/>
  <c r="P39"/>
  <c r="J39"/>
  <c r="P38"/>
  <c r="J38"/>
  <c r="P37"/>
  <c r="K37"/>
  <c r="J37"/>
  <c r="P36"/>
  <c r="J36"/>
  <c r="P35"/>
  <c r="J35"/>
  <c r="P34"/>
  <c r="J34"/>
  <c r="P33"/>
  <c r="J33"/>
  <c r="P32"/>
  <c r="J32"/>
  <c r="P31"/>
  <c r="J31"/>
  <c r="P30"/>
  <c r="J30"/>
  <c r="P29"/>
  <c r="J29"/>
  <c r="P28"/>
  <c r="K28"/>
  <c r="J28"/>
  <c r="P27"/>
  <c r="J27"/>
  <c r="P26"/>
  <c r="J26"/>
  <c r="P25"/>
  <c r="J25"/>
  <c r="P24"/>
  <c r="J24"/>
  <c r="P23"/>
  <c r="J23"/>
  <c r="P22"/>
  <c r="J22"/>
  <c r="P21"/>
  <c r="J21"/>
  <c r="P20"/>
  <c r="J20"/>
  <c r="P19"/>
  <c r="J19"/>
  <c r="P18"/>
  <c r="J18"/>
  <c r="P17"/>
  <c r="J17"/>
  <c r="P16"/>
  <c r="J16"/>
  <c r="P15"/>
  <c r="J15"/>
  <c r="P14"/>
  <c r="J14"/>
  <c r="P13"/>
  <c r="J13"/>
  <c r="P12"/>
  <c r="J12"/>
</calcChain>
</file>

<file path=xl/sharedStrings.xml><?xml version="1.0" encoding="utf-8"?>
<sst xmlns="http://schemas.openxmlformats.org/spreadsheetml/2006/main" count="252" uniqueCount="169">
  <si>
    <t>тис. грн.</t>
  </si>
  <si>
    <t>КМБ</t>
  </si>
  <si>
    <t>ККД</t>
  </si>
  <si>
    <t>Доходи</t>
  </si>
  <si>
    <t>Поч.річн. план</t>
  </si>
  <si>
    <t>Уточн.річн. план</t>
  </si>
  <si>
    <t xml:space="preserve"> Уточ.пл. за період</t>
  </si>
  <si>
    <t>Факт</t>
  </si>
  <si>
    <t>% викон.</t>
  </si>
  <si>
    <t>0458300000</t>
  </si>
  <si>
    <t>10000000</t>
  </si>
  <si>
    <t>Податкові надходження</t>
  </si>
  <si>
    <t>11000000</t>
  </si>
  <si>
    <t>Податки на доходи, податки на прибуток, податки на збільшення ринкової вартості</t>
  </si>
  <si>
    <t>11010000</t>
  </si>
  <si>
    <t>Податок та збір на доходи фізичних осіб</t>
  </si>
  <si>
    <t>11010100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</si>
  <si>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</si>
  <si>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11010200</t>
  </si>
  <si>
    <t>Податок на доходи фізичних осіб з грошового забезпечення, грошових винагород та інших виплат, одержаних військовослужбовцями, поліцейськими та особами рядового і начальницького складу, що сплачується податковими агентами</t>
  </si>
  <si>
    <t>11010400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</si>
  <si>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</si>
  <si>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11010500</t>
  </si>
  <si>
    <t>Податок на доходи фізичних осіб, що сплачується фізичними особами за результатами річного декларування</t>
  </si>
  <si>
    <t>11011300</t>
  </si>
  <si>
    <t>Податок на доходи фізичних осіб у вигляді мінімального податкового зобов`язання, що підлягає сплаті фізичними особами</t>
  </si>
  <si>
    <t>11020000</t>
  </si>
  <si>
    <t>Податок на прибуток підприємств</t>
  </si>
  <si>
    <t>11020200</t>
  </si>
  <si>
    <t>Податок на прибуток підприємств та фінансових установ комунальної власності</t>
  </si>
  <si>
    <t>13000000</t>
  </si>
  <si>
    <t>Рентна плата та плата за використання інших природних ресурсів</t>
  </si>
  <si>
    <t>13010000</t>
  </si>
  <si>
    <t>Рентна плата за спеціальне використання лісових ресурсів</t>
  </si>
  <si>
    <t>13010200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</si>
  <si>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</si>
  <si>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13030000</t>
  </si>
  <si>
    <t>Рентна плата за користування надрами загальнодержавного значення</t>
  </si>
  <si>
    <t>13030100</t>
  </si>
  <si>
    <t>14000000</t>
  </si>
  <si>
    <t>Внутрішні податки на товари та послуги</t>
  </si>
  <si>
    <t>14020000</t>
  </si>
  <si>
    <t>Акцизний податок з вироблених в Україні підакцизних товарів (продукції)</t>
  </si>
  <si>
    <t>14021900</t>
  </si>
  <si>
    <t>Пальне</t>
  </si>
  <si>
    <t>14030000</t>
  </si>
  <si>
    <t>Акцизний податок з ввезених на митну територію України підакцизних товарів (продукції)</t>
  </si>
  <si>
    <t>14031900</t>
  </si>
  <si>
    <t>14040000</t>
  </si>
  <si>
    <t>Акцизний податок з реалізації суб`єктами господарювання роздрібної торгівлі підакцизних товарів</t>
  </si>
  <si>
    <t>14040100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</si>
  <si>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</t>
  </si>
  <si>
    <t>14040200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</si>
  <si>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</si>
  <si>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18000000</t>
  </si>
  <si>
    <t>Місцеві податки та збори, що сплачуються (перераховуються) згідно з Податковим кодексом України</t>
  </si>
  <si>
    <t>18010000</t>
  </si>
  <si>
    <t>Податок на майно</t>
  </si>
  <si>
    <t>18010100</t>
  </si>
  <si>
    <t>Податок на нерухоме майно, відмінне від земельної ділянки, сплачений юридичними особами, які є власниками об`єктів житлової нерухомості</t>
  </si>
  <si>
    <t>18010200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</si>
  <si>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</si>
  <si>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18010300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</si>
  <si>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</si>
  <si>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18010400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</si>
  <si>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</si>
  <si>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18010500</t>
  </si>
  <si>
    <t>Земельний податок з юридичних осіб</t>
  </si>
  <si>
    <t>18010600</t>
  </si>
  <si>
    <t>Орендна плата з юридичних осіб</t>
  </si>
  <si>
    <t>18010700</t>
  </si>
  <si>
    <t>Земельний податок з фізичних осіб</t>
  </si>
  <si>
    <t>18010900</t>
  </si>
  <si>
    <t>Орендна плата з фізичних осіб</t>
  </si>
  <si>
    <t>18011000</t>
  </si>
  <si>
    <t>Транспортний податок з фізичних осіб</t>
  </si>
  <si>
    <t>18011100</t>
  </si>
  <si>
    <t>Транспортний податок з юридичних осіб</t>
  </si>
  <si>
    <t>18050000</t>
  </si>
  <si>
    <t>Єдиний податок</t>
  </si>
  <si>
    <t>18050300</t>
  </si>
  <si>
    <t>Єдиний податок з юридичних осіб</t>
  </si>
  <si>
    <t>18050400</t>
  </si>
  <si>
    <t>Єдиний податок з фізичних осіб</t>
  </si>
  <si>
    <t>18050500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</si>
  <si>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</t>
  </si>
  <si>
    <t>20000000</t>
  </si>
  <si>
    <t>Неподаткові надходження</t>
  </si>
  <si>
    <t>21000000</t>
  </si>
  <si>
    <t>Доходи від власності та підприємницької діяльності</t>
  </si>
  <si>
    <t>21080000</t>
  </si>
  <si>
    <t>Інші надходження</t>
  </si>
  <si>
    <t>21081100</t>
  </si>
  <si>
    <t>Адміністративні штрафи та інші санкції</t>
  </si>
  <si>
    <t>21081500</t>
  </si>
  <si>
    <t>Штрафні санкції, що застосовуються відповідно до Закону України `Про державне регулювання виробництва і обігу спирту етилового, спиртових дистилятів, біоетанолу, алкогольних напоїв, тютюнових виробів, тютюнової сировини, рідин, що використовуються в елект</t>
  </si>
  <si>
    <t>21081800</t>
  </si>
  <si>
    <t>Адміністративні штрафи за адміністративні правопорушення у сфері забезпечення безпеки дорожнього руху, зафіксовані в автоматичному режимі</t>
  </si>
  <si>
    <t>21082400</t>
  </si>
  <si>
    <t>Кошти гарантійного та реєстраційного внесків, що визначені Законом України `Про оренду державного та комунального майна`, які підлягають перерахуванню оператором електронного майданчика до відповідного бюджету</t>
  </si>
  <si>
    <t>22000000</t>
  </si>
  <si>
    <t>Адміністративні збори та платежі, доходи від некомерційної господарської діяльності</t>
  </si>
  <si>
    <t>22010000</t>
  </si>
  <si>
    <t>Плата за надання адміністративних послуг</t>
  </si>
  <si>
    <t>22010300</t>
  </si>
  <si>
    <t>Адміністративний збір, що справляється відповідно до Закону України `Про державну реєстрацію юридичних осіб, фізичних осіб - підприємців та громадських формувань`</t>
  </si>
  <si>
    <t>22012500</t>
  </si>
  <si>
    <t>Плата за надання інших адміністративних послуг</t>
  </si>
  <si>
    <t>22012600</t>
  </si>
  <si>
    <t>Адміністративний збір за державну реєстрацію речових прав на нерухоме майно та їх обтяжень</t>
  </si>
  <si>
    <t>22012900</t>
  </si>
  <si>
    <t>Плата за скорочення термінів надання послуг у сфері державної реєстрації речових прав на нерухоме майно та їх обтяжень і державної реєстрації відповідно до Закону України `Про державну реєстрацію юридичних осіб, фізичних осіб - підприємців та громадських</t>
  </si>
  <si>
    <t>22090000</t>
  </si>
  <si>
    <t>Державне мито</t>
  </si>
  <si>
    <t>22090100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</si>
  <si>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</si>
  <si>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22090200</t>
  </si>
  <si>
    <t>Державне мито, не віднесене до інших категорій</t>
  </si>
  <si>
    <t>22090400</t>
  </si>
  <si>
    <t>Державне мито, пов`язане з видачею та оформленням закордонних паспортів (посвідок) та паспортів громадян України</t>
  </si>
  <si>
    <t>22130000</t>
  </si>
  <si>
    <t>Орендна плата за водні об`єкти (їх частини), що надаються в користування на умовах оренди Радою міністрів Автономної Республіки Крим, обласними, районними, Київською та Севастопольською міськими державними адміністраціями, місцевими радами</t>
  </si>
  <si>
    <t>24000000</t>
  </si>
  <si>
    <t>Інші неподаткові надходження</t>
  </si>
  <si>
    <t>24060000</t>
  </si>
  <si>
    <t>24060300</t>
  </si>
  <si>
    <t>40000000</t>
  </si>
  <si>
    <t>Офіційні трансферти</t>
  </si>
  <si>
    <t>41000000</t>
  </si>
  <si>
    <t>Від органів державного управління</t>
  </si>
  <si>
    <t>41020000</t>
  </si>
  <si>
    <t>Дотації з державного бюджету місцевим бюджетам</t>
  </si>
  <si>
    <t>41020100</t>
  </si>
  <si>
    <t>Базова дотація</t>
  </si>
  <si>
    <t>41021400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</si>
  <si>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зв`язку з повномасштабною збройною агрес</t>
  </si>
  <si>
    <t>41030000</t>
  </si>
  <si>
    <t>Субвенції з державного бюджету місцевим бюджетам</t>
  </si>
  <si>
    <t>41033900</t>
  </si>
  <si>
    <t>Освітня субвенція з державного бюджету місцевим бюджетам</t>
  </si>
  <si>
    <t>41035400</t>
  </si>
  <si>
    <t>Субвенція з державного бюджету місцевим бюджетам на надання державної підтримки особам з особливими освітніми потребами</t>
  </si>
  <si>
    <t>41036000</t>
  </si>
  <si>
    <t>Субвенція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</si>
  <si>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41036300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</si>
  <si>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</si>
  <si>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41040000</t>
  </si>
  <si>
    <t>Дотації з місцевих бюджетів іншим місцевим бюджетам</t>
  </si>
  <si>
    <t>41040200</t>
  </si>
  <si>
    <t>Дотація з місцевого бюджету на здійснення переданих з державного бюджету видатків з утримання закладів освіти та охорони здоров`я за рахунок відповідної додаткової дотації з державного бюджету</t>
  </si>
  <si>
    <t>41050000</t>
  </si>
  <si>
    <t>Субвенції з місцевих бюджетів іншим місцевим бюджетам</t>
  </si>
  <si>
    <t>41051200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</si>
  <si>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</si>
  <si>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41053900</t>
  </si>
  <si>
    <t>Інші субвенції з місцевого бюджету</t>
  </si>
  <si>
    <t xml:space="preserve"> </t>
  </si>
  <si>
    <t xml:space="preserve">Усього ( без урахування трансфертів) </t>
  </si>
  <si>
    <t xml:space="preserve">Усього </t>
  </si>
  <si>
    <t>Новопільської сільської територіальної громади</t>
  </si>
  <si>
    <t>(загальний  фонд з урахуванням міжбюджетних трансфертів)</t>
  </si>
  <si>
    <t>Додаток 1</t>
  </si>
  <si>
    <t>до пояснювальної записки</t>
  </si>
  <si>
    <t>Начальник фінансового управління                                                                                                                                                                                                              Лілія КУЧМА</t>
  </si>
  <si>
    <t>2024 рік (дата факту 30.09.2024)</t>
  </si>
  <si>
    <t>2025 рік (дата факту 30.09.2025)</t>
  </si>
  <si>
    <t>Рентна плата за користування надрами для видобування інших корисних копалин загальнодержавного значення (крім видобування корисних копалин, визначених як Активи природних ресурсів)</t>
  </si>
  <si>
    <t>за 9 місяців  2025 року</t>
  </si>
  <si>
    <t>Порівняльний аналіз виконання плану по доходах за 9 місяців 2024- 2025 років</t>
  </si>
</sst>
</file>

<file path=xl/styles.xml><?xml version="1.0" encoding="utf-8"?>
<styleSheet xmlns="http://schemas.openxmlformats.org/spreadsheetml/2006/main">
  <numFmts count="1">
    <numFmt numFmtId="164" formatCode="#,##0.000"/>
  </numFmts>
  <fonts count="10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164" fontId="0" fillId="0" borderId="0" xfId="0" applyNumberFormat="1"/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right"/>
    </xf>
    <xf numFmtId="0" fontId="0" fillId="0" borderId="1" xfId="0" applyBorder="1"/>
    <xf numFmtId="164" fontId="0" fillId="0" borderId="1" xfId="0" applyNumberFormat="1" applyBorder="1"/>
    <xf numFmtId="164" fontId="0" fillId="3" borderId="1" xfId="0" applyNumberFormat="1" applyFill="1" applyBorder="1"/>
    <xf numFmtId="16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64" fontId="0" fillId="3" borderId="1" xfId="0" applyNumberForma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 wrapText="1"/>
    </xf>
    <xf numFmtId="0" fontId="0" fillId="2" borderId="1" xfId="0" applyNumberFormat="1" applyFill="1" applyBorder="1" applyAlignment="1">
      <alignment horizontal="center"/>
    </xf>
    <xf numFmtId="0" fontId="0" fillId="3" borderId="1" xfId="0" applyNumberFormat="1" applyFill="1" applyBorder="1" applyAlignment="1">
      <alignment horizontal="center"/>
    </xf>
    <xf numFmtId="4" fontId="0" fillId="0" borderId="0" xfId="0" applyNumberFormat="1"/>
    <xf numFmtId="164" fontId="7" fillId="2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164" fontId="8" fillId="3" borderId="1" xfId="0" applyNumberFormat="1" applyFont="1" applyFill="1" applyBorder="1" applyAlignment="1">
      <alignment vertical="center"/>
    </xf>
    <xf numFmtId="164" fontId="8" fillId="0" borderId="1" xfId="0" applyNumberFormat="1" applyFont="1" applyBorder="1" applyAlignment="1">
      <alignment vertical="center"/>
    </xf>
    <xf numFmtId="164" fontId="1" fillId="4" borderId="1" xfId="0" applyNumberFormat="1" applyFont="1" applyFill="1" applyBorder="1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vertical="center"/>
    </xf>
    <xf numFmtId="164" fontId="7" fillId="5" borderId="1" xfId="0" applyNumberFormat="1" applyFont="1" applyFill="1" applyBorder="1" applyAlignment="1">
      <alignment vertical="center"/>
    </xf>
    <xf numFmtId="164" fontId="7" fillId="5" borderId="1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vertical="center" wrapText="1"/>
    </xf>
    <xf numFmtId="164" fontId="7" fillId="4" borderId="1" xfId="0" applyNumberFormat="1" applyFont="1" applyFill="1" applyBorder="1" applyAlignment="1">
      <alignment vertical="center"/>
    </xf>
    <xf numFmtId="164" fontId="7" fillId="4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/>
    <xf numFmtId="164" fontId="5" fillId="0" borderId="0" xfId="0" applyNumberFormat="1" applyFont="1" applyAlignment="1">
      <alignment horizontal="center" wrapText="1"/>
    </xf>
    <xf numFmtId="0" fontId="1" fillId="0" borderId="0" xfId="0" applyFont="1" applyAlignment="1">
      <alignment horizontal="center" wrapText="1"/>
    </xf>
    <xf numFmtId="164" fontId="4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6" fillId="0" borderId="0" xfId="0" applyFont="1" applyAlignment="1">
      <alignment horizontal="left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42"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91"/>
  <sheetViews>
    <sheetView tabSelected="1" topLeftCell="B1" workbookViewId="0">
      <selection activeCell="B7" sqref="B7:P7"/>
    </sheetView>
  </sheetViews>
  <sheetFormatPr defaultRowHeight="13.8"/>
  <cols>
    <col min="1" max="1" width="0" hidden="1" customWidth="1"/>
    <col min="2" max="3" width="12.33203125" style="15" customWidth="1"/>
    <col min="4" max="4" width="50.6640625" style="3" customWidth="1"/>
    <col min="5" max="5" width="2.33203125" style="4" customWidth="1"/>
    <col min="6" max="9" width="16.109375" style="4" customWidth="1"/>
    <col min="10" max="10" width="9.33203125" style="4" customWidth="1"/>
    <col min="11" max="11" width="1.44140625" style="4" customWidth="1"/>
    <col min="12" max="15" width="16.109375" style="4" customWidth="1"/>
    <col min="16" max="16" width="9.33203125" style="4" customWidth="1"/>
  </cols>
  <sheetData>
    <row r="1" spans="1:16" ht="15.6">
      <c r="B1" s="17"/>
      <c r="N1" s="22"/>
      <c r="O1" s="36" t="s">
        <v>161</v>
      </c>
      <c r="P1" s="36"/>
    </row>
    <row r="2" spans="1:16">
      <c r="B2" s="17"/>
      <c r="N2" s="37" t="s">
        <v>162</v>
      </c>
      <c r="O2" s="38"/>
      <c r="P2" s="38"/>
    </row>
    <row r="3" spans="1:16">
      <c r="B3" s="17"/>
      <c r="N3" s="39" t="s">
        <v>167</v>
      </c>
      <c r="O3" s="40"/>
      <c r="P3" s="40"/>
    </row>
    <row r="4" spans="1:16">
      <c r="B4" s="1"/>
      <c r="C4" s="1"/>
      <c r="D4" s="2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pans="1:16" ht="20.399999999999999">
      <c r="B5" s="42" t="s">
        <v>168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</row>
    <row r="6" spans="1:16" ht="21">
      <c r="B6" s="42" t="s">
        <v>159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</row>
    <row r="7" spans="1:16" ht="18">
      <c r="B7" s="43" t="s">
        <v>160</v>
      </c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</row>
    <row r="8" spans="1:16">
      <c r="P8" s="6" t="s">
        <v>0</v>
      </c>
    </row>
    <row r="9" spans="1:16">
      <c r="A9" s="7"/>
      <c r="B9" s="45" t="s">
        <v>1</v>
      </c>
      <c r="C9" s="45" t="s">
        <v>2</v>
      </c>
      <c r="D9" s="46" t="s">
        <v>3</v>
      </c>
      <c r="E9" s="8"/>
      <c r="F9" s="47" t="s">
        <v>164</v>
      </c>
      <c r="G9" s="47"/>
      <c r="H9" s="47"/>
      <c r="I9" s="47"/>
      <c r="J9" s="47"/>
      <c r="K9" s="9"/>
      <c r="L9" s="47" t="s">
        <v>165</v>
      </c>
      <c r="M9" s="47"/>
      <c r="N9" s="47"/>
      <c r="O9" s="47"/>
      <c r="P9" s="47"/>
    </row>
    <row r="10" spans="1:16" ht="28.5" customHeight="1">
      <c r="A10" s="7"/>
      <c r="B10" s="45"/>
      <c r="C10" s="45"/>
      <c r="D10" s="46"/>
      <c r="E10" s="9"/>
      <c r="F10" s="10" t="s">
        <v>4</v>
      </c>
      <c r="G10" s="10" t="s">
        <v>5</v>
      </c>
      <c r="H10" s="10" t="s">
        <v>6</v>
      </c>
      <c r="I10" s="11" t="s">
        <v>7</v>
      </c>
      <c r="J10" s="12" t="s">
        <v>8</v>
      </c>
      <c r="K10" s="9"/>
      <c r="L10" s="10" t="s">
        <v>4</v>
      </c>
      <c r="M10" s="10" t="s">
        <v>5</v>
      </c>
      <c r="N10" s="10" t="s">
        <v>6</v>
      </c>
      <c r="O10" s="11" t="s">
        <v>7</v>
      </c>
      <c r="P10" s="12" t="s">
        <v>8</v>
      </c>
    </row>
    <row r="11" spans="1:16">
      <c r="A11" s="7"/>
      <c r="B11" s="18">
        <v>1</v>
      </c>
      <c r="C11" s="18">
        <v>2</v>
      </c>
      <c r="D11" s="19">
        <v>3</v>
      </c>
      <c r="E11" s="21"/>
      <c r="F11" s="18">
        <v>9</v>
      </c>
      <c r="G11" s="18">
        <v>10</v>
      </c>
      <c r="H11" s="18">
        <v>11</v>
      </c>
      <c r="I11" s="18">
        <v>12</v>
      </c>
      <c r="J11" s="20">
        <v>13</v>
      </c>
      <c r="K11" s="21"/>
      <c r="L11" s="18">
        <v>14</v>
      </c>
      <c r="M11" s="18">
        <v>15</v>
      </c>
      <c r="N11" s="18">
        <v>16</v>
      </c>
      <c r="O11" s="18">
        <v>17</v>
      </c>
      <c r="P11" s="20">
        <v>18</v>
      </c>
    </row>
    <row r="12" spans="1:16">
      <c r="A12" s="13">
        <v>1</v>
      </c>
      <c r="B12" s="16" t="s">
        <v>9</v>
      </c>
      <c r="C12" s="16" t="s">
        <v>10</v>
      </c>
      <c r="D12" s="24" t="s">
        <v>11</v>
      </c>
      <c r="E12" s="14"/>
      <c r="F12" s="26">
        <v>103789.1</v>
      </c>
      <c r="G12" s="26">
        <v>116111.3</v>
      </c>
      <c r="H12" s="26">
        <v>88129.657999999996</v>
      </c>
      <c r="I12" s="26">
        <v>93212.076039999971</v>
      </c>
      <c r="J12" s="23">
        <f t="shared" ref="J12:J75" si="0">IF(H12=0,0,I12/H12*100)</f>
        <v>105.76697805862356</v>
      </c>
      <c r="K12" s="25"/>
      <c r="L12" s="26">
        <v>128589.9</v>
      </c>
      <c r="M12" s="26">
        <v>144286.75599999999</v>
      </c>
      <c r="N12" s="26">
        <v>107289.016</v>
      </c>
      <c r="O12" s="26">
        <v>108917.58340999999</v>
      </c>
      <c r="P12" s="23">
        <f t="shared" ref="P12:P75" si="1">IF(N12=0,0,O12/N12*100)</f>
        <v>101.51792557217598</v>
      </c>
    </row>
    <row r="13" spans="1:16" ht="27.6">
      <c r="A13" s="13">
        <v>1</v>
      </c>
      <c r="B13" s="16" t="s">
        <v>9</v>
      </c>
      <c r="C13" s="16" t="s">
        <v>12</v>
      </c>
      <c r="D13" s="24" t="s">
        <v>13</v>
      </c>
      <c r="E13" s="14"/>
      <c r="F13" s="26">
        <v>63017.35</v>
      </c>
      <c r="G13" s="26">
        <v>68110.114000000001</v>
      </c>
      <c r="H13" s="26">
        <v>53012.298999999999</v>
      </c>
      <c r="I13" s="26">
        <v>56562.108879999992</v>
      </c>
      <c r="J13" s="23">
        <f t="shared" si="0"/>
        <v>106.69620059299822</v>
      </c>
      <c r="K13" s="25"/>
      <c r="L13" s="26">
        <v>78385</v>
      </c>
      <c r="M13" s="26">
        <v>85193.561000000002</v>
      </c>
      <c r="N13" s="26">
        <v>62455.822</v>
      </c>
      <c r="O13" s="26">
        <v>63086.939539999999</v>
      </c>
      <c r="P13" s="23">
        <f t="shared" si="1"/>
        <v>101.01050233555489</v>
      </c>
    </row>
    <row r="14" spans="1:16">
      <c r="A14" s="13">
        <v>1</v>
      </c>
      <c r="B14" s="16" t="s">
        <v>9</v>
      </c>
      <c r="C14" s="16" t="s">
        <v>14</v>
      </c>
      <c r="D14" s="24" t="s">
        <v>15</v>
      </c>
      <c r="E14" s="14"/>
      <c r="F14" s="26">
        <v>62549.35</v>
      </c>
      <c r="G14" s="26">
        <v>67944.364000000001</v>
      </c>
      <c r="H14" s="26">
        <v>52846.548999999999</v>
      </c>
      <c r="I14" s="26">
        <v>56395.338879999996</v>
      </c>
      <c r="J14" s="23">
        <f t="shared" si="0"/>
        <v>106.71527270399434</v>
      </c>
      <c r="K14" s="25"/>
      <c r="L14" s="26">
        <v>78200</v>
      </c>
      <c r="M14" s="26">
        <v>85008.561000000002</v>
      </c>
      <c r="N14" s="26">
        <v>62393.052000000003</v>
      </c>
      <c r="O14" s="26">
        <v>63024.16865</v>
      </c>
      <c r="P14" s="23">
        <f t="shared" si="1"/>
        <v>101.01151751640552</v>
      </c>
    </row>
    <row r="15" spans="1:16" ht="41.4">
      <c r="A15" s="13">
        <v>0</v>
      </c>
      <c r="B15" s="16" t="s">
        <v>9</v>
      </c>
      <c r="C15" s="16" t="s">
        <v>16</v>
      </c>
      <c r="D15" s="24" t="s">
        <v>17</v>
      </c>
      <c r="E15" s="14"/>
      <c r="F15" s="26">
        <v>50789.35</v>
      </c>
      <c r="G15" s="26">
        <v>54422.377999999997</v>
      </c>
      <c r="H15" s="26">
        <v>41999.563000000002</v>
      </c>
      <c r="I15" s="26">
        <v>42946.459159999999</v>
      </c>
      <c r="J15" s="23">
        <f t="shared" si="0"/>
        <v>102.25453812459907</v>
      </c>
      <c r="K15" s="25"/>
      <c r="L15" s="26">
        <v>59600</v>
      </c>
      <c r="M15" s="26">
        <v>62908.561000000002</v>
      </c>
      <c r="N15" s="26">
        <v>46534.252</v>
      </c>
      <c r="O15" s="26">
        <v>46843.96905</v>
      </c>
      <c r="P15" s="23">
        <f t="shared" si="1"/>
        <v>100.66556791328676</v>
      </c>
    </row>
    <row r="16" spans="1:16" ht="69">
      <c r="A16" s="13">
        <v>0</v>
      </c>
      <c r="B16" s="16" t="s">
        <v>9</v>
      </c>
      <c r="C16" s="16" t="s">
        <v>18</v>
      </c>
      <c r="D16" s="24" t="s">
        <v>19</v>
      </c>
      <c r="E16" s="14"/>
      <c r="F16" s="26">
        <v>0</v>
      </c>
      <c r="G16" s="26">
        <v>0</v>
      </c>
      <c r="H16" s="26">
        <v>0</v>
      </c>
      <c r="I16" s="26">
        <v>0</v>
      </c>
      <c r="J16" s="23">
        <f t="shared" si="0"/>
        <v>0</v>
      </c>
      <c r="K16" s="25"/>
      <c r="L16" s="26">
        <v>0</v>
      </c>
      <c r="M16" s="26">
        <v>0</v>
      </c>
      <c r="N16" s="26">
        <v>0</v>
      </c>
      <c r="O16" s="26">
        <v>0</v>
      </c>
      <c r="P16" s="23">
        <f t="shared" si="1"/>
        <v>0</v>
      </c>
    </row>
    <row r="17" spans="1:17" ht="41.4">
      <c r="A17" s="13">
        <v>0</v>
      </c>
      <c r="B17" s="16" t="s">
        <v>9</v>
      </c>
      <c r="C17" s="16" t="s">
        <v>20</v>
      </c>
      <c r="D17" s="24" t="s">
        <v>21</v>
      </c>
      <c r="E17" s="14"/>
      <c r="F17" s="26">
        <v>10500</v>
      </c>
      <c r="G17" s="26">
        <v>12256.4</v>
      </c>
      <c r="H17" s="26">
        <v>9656.4</v>
      </c>
      <c r="I17" s="26">
        <v>11610.276400000001</v>
      </c>
      <c r="J17" s="23">
        <f t="shared" si="0"/>
        <v>120.23400439087031</v>
      </c>
      <c r="K17" s="25"/>
      <c r="L17" s="26">
        <v>16200</v>
      </c>
      <c r="M17" s="26">
        <v>19700</v>
      </c>
      <c r="N17" s="26">
        <v>14576.6</v>
      </c>
      <c r="O17" s="26">
        <v>14861.785449999999</v>
      </c>
      <c r="P17" s="23">
        <f t="shared" si="1"/>
        <v>101.95646069728195</v>
      </c>
    </row>
    <row r="18" spans="1:17" ht="41.4">
      <c r="A18" s="13">
        <v>0</v>
      </c>
      <c r="B18" s="16" t="s">
        <v>9</v>
      </c>
      <c r="C18" s="16" t="s">
        <v>22</v>
      </c>
      <c r="D18" s="24" t="s">
        <v>23</v>
      </c>
      <c r="E18" s="14"/>
      <c r="F18" s="26">
        <v>860</v>
      </c>
      <c r="G18" s="26">
        <v>860</v>
      </c>
      <c r="H18" s="26">
        <v>825</v>
      </c>
      <c r="I18" s="26">
        <v>1107.5563300000001</v>
      </c>
      <c r="J18" s="23">
        <f t="shared" si="0"/>
        <v>134.24925212121212</v>
      </c>
      <c r="K18" s="25"/>
      <c r="L18" s="26">
        <v>1300</v>
      </c>
      <c r="M18" s="26">
        <v>1300</v>
      </c>
      <c r="N18" s="26">
        <v>947</v>
      </c>
      <c r="O18" s="26">
        <v>944.63497999999993</v>
      </c>
      <c r="P18" s="23">
        <f t="shared" si="1"/>
        <v>99.750261879619842</v>
      </c>
    </row>
    <row r="19" spans="1:17" ht="41.4">
      <c r="A19" s="13">
        <v>0</v>
      </c>
      <c r="B19" s="16" t="s">
        <v>9</v>
      </c>
      <c r="C19" s="16" t="s">
        <v>24</v>
      </c>
      <c r="D19" s="24" t="s">
        <v>25</v>
      </c>
      <c r="E19" s="14"/>
      <c r="F19" s="26">
        <v>400</v>
      </c>
      <c r="G19" s="26">
        <v>405.58600000000001</v>
      </c>
      <c r="H19" s="26">
        <v>365.58600000000001</v>
      </c>
      <c r="I19" s="26">
        <v>731.04698999999994</v>
      </c>
      <c r="J19" s="23">
        <f t="shared" si="0"/>
        <v>199.96580558336476</v>
      </c>
      <c r="K19" s="25"/>
      <c r="L19" s="26">
        <v>1100</v>
      </c>
      <c r="M19" s="26">
        <v>1100</v>
      </c>
      <c r="N19" s="26">
        <v>335.2</v>
      </c>
      <c r="O19" s="26">
        <v>373.77916999999997</v>
      </c>
      <c r="P19" s="23">
        <f t="shared" si="1"/>
        <v>111.50929892601431</v>
      </c>
    </row>
    <row r="20" spans="1:17">
      <c r="A20" s="13">
        <v>1</v>
      </c>
      <c r="B20" s="16" t="s">
        <v>9</v>
      </c>
      <c r="C20" s="16" t="s">
        <v>26</v>
      </c>
      <c r="D20" s="24" t="s">
        <v>27</v>
      </c>
      <c r="E20" s="14"/>
      <c r="F20" s="26">
        <v>468</v>
      </c>
      <c r="G20" s="26">
        <v>165.75</v>
      </c>
      <c r="H20" s="26">
        <v>165.75</v>
      </c>
      <c r="I20" s="26">
        <v>166.77</v>
      </c>
      <c r="J20" s="23">
        <f t="shared" si="0"/>
        <v>100.61538461538461</v>
      </c>
      <c r="K20" s="25"/>
      <c r="L20" s="26">
        <v>185</v>
      </c>
      <c r="M20" s="26">
        <v>185</v>
      </c>
      <c r="N20" s="26">
        <v>62.77</v>
      </c>
      <c r="O20" s="26">
        <v>62.770890000000001</v>
      </c>
      <c r="P20" s="23">
        <f t="shared" si="1"/>
        <v>100.00141787478094</v>
      </c>
    </row>
    <row r="21" spans="1:17" ht="27.6">
      <c r="A21" s="13">
        <v>0</v>
      </c>
      <c r="B21" s="16" t="s">
        <v>9</v>
      </c>
      <c r="C21" s="16" t="s">
        <v>28</v>
      </c>
      <c r="D21" s="24" t="s">
        <v>29</v>
      </c>
      <c r="E21" s="14"/>
      <c r="F21" s="26">
        <v>468</v>
      </c>
      <c r="G21" s="26">
        <v>165.75</v>
      </c>
      <c r="H21" s="26">
        <v>165.75</v>
      </c>
      <c r="I21" s="26">
        <v>166.77</v>
      </c>
      <c r="J21" s="23">
        <f t="shared" si="0"/>
        <v>100.61538461538461</v>
      </c>
      <c r="K21" s="25"/>
      <c r="L21" s="26">
        <v>185</v>
      </c>
      <c r="M21" s="26">
        <v>185</v>
      </c>
      <c r="N21" s="26">
        <v>62.77</v>
      </c>
      <c r="O21" s="26">
        <v>62.770890000000001</v>
      </c>
      <c r="P21" s="23">
        <f t="shared" si="1"/>
        <v>100.00141787478094</v>
      </c>
    </row>
    <row r="22" spans="1:17" ht="27.6">
      <c r="A22" s="13">
        <v>1</v>
      </c>
      <c r="B22" s="16" t="s">
        <v>9</v>
      </c>
      <c r="C22" s="16" t="s">
        <v>30</v>
      </c>
      <c r="D22" s="24" t="s">
        <v>31</v>
      </c>
      <c r="E22" s="14"/>
      <c r="F22" s="26">
        <v>30.5</v>
      </c>
      <c r="G22" s="26">
        <v>21.835999999999999</v>
      </c>
      <c r="H22" s="26">
        <v>6.8360000000000003</v>
      </c>
      <c r="I22" s="26">
        <v>6.8529400000000003</v>
      </c>
      <c r="J22" s="23">
        <f t="shared" si="0"/>
        <v>100.24780573434757</v>
      </c>
      <c r="K22" s="25"/>
      <c r="L22" s="26">
        <v>12</v>
      </c>
      <c r="M22" s="26">
        <v>12</v>
      </c>
      <c r="N22" s="26">
        <v>8.5890000000000004</v>
      </c>
      <c r="O22" s="26">
        <v>9.3721499999999995</v>
      </c>
      <c r="P22" s="23">
        <f t="shared" si="1"/>
        <v>109.11805798113865</v>
      </c>
    </row>
    <row r="23" spans="1:17" ht="27.6">
      <c r="A23" s="13">
        <v>1</v>
      </c>
      <c r="B23" s="16" t="s">
        <v>9</v>
      </c>
      <c r="C23" s="16" t="s">
        <v>32</v>
      </c>
      <c r="D23" s="24" t="s">
        <v>33</v>
      </c>
      <c r="E23" s="14"/>
      <c r="F23" s="26">
        <v>0.5</v>
      </c>
      <c r="G23" s="26">
        <v>1.8360000000000001</v>
      </c>
      <c r="H23" s="26">
        <v>1.8360000000000001</v>
      </c>
      <c r="I23" s="26">
        <v>1.8359000000000001</v>
      </c>
      <c r="J23" s="23">
        <f t="shared" si="0"/>
        <v>99.99455337690631</v>
      </c>
      <c r="K23" s="25"/>
      <c r="L23" s="26">
        <v>3</v>
      </c>
      <c r="M23" s="26">
        <v>3</v>
      </c>
      <c r="N23" s="26">
        <v>1.9890000000000001</v>
      </c>
      <c r="O23" s="26">
        <v>1.9890000000000001</v>
      </c>
      <c r="P23" s="23">
        <f t="shared" si="1"/>
        <v>100</v>
      </c>
    </row>
    <row r="24" spans="1:17" ht="55.2">
      <c r="A24" s="13">
        <v>0</v>
      </c>
      <c r="B24" s="16" t="s">
        <v>9</v>
      </c>
      <c r="C24" s="16" t="s">
        <v>34</v>
      </c>
      <c r="D24" s="24" t="s">
        <v>35</v>
      </c>
      <c r="E24" s="14"/>
      <c r="F24" s="26">
        <v>0.5</v>
      </c>
      <c r="G24" s="26">
        <v>1.8360000000000001</v>
      </c>
      <c r="H24" s="26">
        <v>1.8360000000000001</v>
      </c>
      <c r="I24" s="26">
        <v>1.8359000000000001</v>
      </c>
      <c r="J24" s="23">
        <f t="shared" si="0"/>
        <v>99.99455337690631</v>
      </c>
      <c r="K24" s="25"/>
      <c r="L24" s="26">
        <v>3</v>
      </c>
      <c r="M24" s="26">
        <v>3</v>
      </c>
      <c r="N24" s="26">
        <v>1.9890000000000001</v>
      </c>
      <c r="O24" s="26">
        <v>1.9890000000000001</v>
      </c>
      <c r="P24" s="23">
        <f t="shared" si="1"/>
        <v>100</v>
      </c>
    </row>
    <row r="25" spans="1:17" ht="27.6">
      <c r="A25" s="13">
        <v>1</v>
      </c>
      <c r="B25" s="16" t="s">
        <v>9</v>
      </c>
      <c r="C25" s="16" t="s">
        <v>36</v>
      </c>
      <c r="D25" s="24" t="s">
        <v>37</v>
      </c>
      <c r="E25" s="14"/>
      <c r="F25" s="26">
        <v>30</v>
      </c>
      <c r="G25" s="26">
        <v>20</v>
      </c>
      <c r="H25" s="26">
        <v>5</v>
      </c>
      <c r="I25" s="26">
        <v>5.0170399999999997</v>
      </c>
      <c r="J25" s="23">
        <f t="shared" si="0"/>
        <v>100.34079999999999</v>
      </c>
      <c r="K25" s="25"/>
      <c r="L25" s="26">
        <v>9</v>
      </c>
      <c r="M25" s="26">
        <v>9</v>
      </c>
      <c r="N25" s="26">
        <v>6.6</v>
      </c>
      <c r="O25" s="26">
        <v>7.3831499999999997</v>
      </c>
      <c r="P25" s="23">
        <f t="shared" si="1"/>
        <v>111.8659090909091</v>
      </c>
    </row>
    <row r="26" spans="1:17" ht="69">
      <c r="A26" s="13">
        <v>0</v>
      </c>
      <c r="B26" s="16" t="s">
        <v>9</v>
      </c>
      <c r="C26" s="16" t="s">
        <v>38</v>
      </c>
      <c r="D26" s="24" t="s">
        <v>166</v>
      </c>
      <c r="E26" s="14"/>
      <c r="F26" s="26">
        <v>30</v>
      </c>
      <c r="G26" s="26">
        <v>20</v>
      </c>
      <c r="H26" s="26">
        <v>5</v>
      </c>
      <c r="I26" s="26">
        <v>5.0170399999999997</v>
      </c>
      <c r="J26" s="23">
        <f t="shared" si="0"/>
        <v>100.34079999999999</v>
      </c>
      <c r="K26" s="25"/>
      <c r="L26" s="26">
        <v>9</v>
      </c>
      <c r="M26" s="26">
        <v>9</v>
      </c>
      <c r="N26" s="26">
        <v>6.6</v>
      </c>
      <c r="O26" s="26">
        <v>7.3831499999999997</v>
      </c>
      <c r="P26" s="23">
        <f t="shared" si="1"/>
        <v>111.8659090909091</v>
      </c>
    </row>
    <row r="27" spans="1:17">
      <c r="A27" s="13">
        <v>1</v>
      </c>
      <c r="B27" s="16" t="s">
        <v>9</v>
      </c>
      <c r="C27" s="16" t="s">
        <v>39</v>
      </c>
      <c r="D27" s="24" t="s">
        <v>40</v>
      </c>
      <c r="E27" s="14"/>
      <c r="F27" s="26">
        <v>8400</v>
      </c>
      <c r="G27" s="26">
        <v>9400.5</v>
      </c>
      <c r="H27" s="26">
        <v>6930.5</v>
      </c>
      <c r="I27" s="26">
        <v>7690.2675600000002</v>
      </c>
      <c r="J27" s="23">
        <f t="shared" si="0"/>
        <v>110.96266589712143</v>
      </c>
      <c r="K27" s="25"/>
      <c r="L27" s="26">
        <v>11300</v>
      </c>
      <c r="M27" s="26">
        <v>13800</v>
      </c>
      <c r="N27" s="26">
        <v>11300</v>
      </c>
      <c r="O27" s="26">
        <v>11525.39926</v>
      </c>
      <c r="P27" s="23">
        <f t="shared" si="1"/>
        <v>101.99468371681415</v>
      </c>
    </row>
    <row r="28" spans="1:17" ht="27.6">
      <c r="A28" s="13">
        <v>1</v>
      </c>
      <c r="B28" s="16" t="s">
        <v>9</v>
      </c>
      <c r="C28" s="16" t="s">
        <v>41</v>
      </c>
      <c r="D28" s="24" t="s">
        <v>42</v>
      </c>
      <c r="E28" s="14"/>
      <c r="F28" s="26">
        <v>1500</v>
      </c>
      <c r="G28" s="26">
        <v>1582.5</v>
      </c>
      <c r="H28" s="26">
        <v>852.5</v>
      </c>
      <c r="I28" s="26">
        <v>871.38806999999997</v>
      </c>
      <c r="J28" s="23">
        <f t="shared" si="0"/>
        <v>102.21560938416422</v>
      </c>
      <c r="K28" s="25">
        <f>I28+I30</f>
        <v>6396.8847099999994</v>
      </c>
      <c r="L28" s="26">
        <v>1300</v>
      </c>
      <c r="M28" s="26">
        <v>1800</v>
      </c>
      <c r="N28" s="26">
        <v>1275</v>
      </c>
      <c r="O28" s="26">
        <v>1267.5594799999999</v>
      </c>
      <c r="P28" s="23">
        <f t="shared" si="1"/>
        <v>99.416429803921559</v>
      </c>
    </row>
    <row r="29" spans="1:17">
      <c r="A29" s="13">
        <v>0</v>
      </c>
      <c r="B29" s="16" t="s">
        <v>9</v>
      </c>
      <c r="C29" s="16" t="s">
        <v>43</v>
      </c>
      <c r="D29" s="24" t="s">
        <v>44</v>
      </c>
      <c r="E29" s="14"/>
      <c r="F29" s="26">
        <v>1500</v>
      </c>
      <c r="G29" s="26">
        <v>1582.5</v>
      </c>
      <c r="H29" s="26">
        <v>852.5</v>
      </c>
      <c r="I29" s="26">
        <v>871.38806999999997</v>
      </c>
      <c r="J29" s="23">
        <f t="shared" si="0"/>
        <v>102.21560938416422</v>
      </c>
      <c r="K29" s="25"/>
      <c r="L29" s="26">
        <v>1300</v>
      </c>
      <c r="M29" s="26">
        <v>1800</v>
      </c>
      <c r="N29" s="26">
        <v>1275</v>
      </c>
      <c r="O29" s="26">
        <v>1267.5594799999999</v>
      </c>
      <c r="P29" s="23">
        <f t="shared" si="1"/>
        <v>99.416429803921559</v>
      </c>
      <c r="Q29" s="4"/>
    </row>
    <row r="30" spans="1:17" ht="27.6">
      <c r="A30" s="13">
        <v>1</v>
      </c>
      <c r="B30" s="16" t="s">
        <v>9</v>
      </c>
      <c r="C30" s="16" t="s">
        <v>45</v>
      </c>
      <c r="D30" s="24" t="s">
        <v>46</v>
      </c>
      <c r="E30" s="14"/>
      <c r="F30" s="26">
        <v>5400</v>
      </c>
      <c r="G30" s="26">
        <v>6268</v>
      </c>
      <c r="H30" s="26">
        <v>4968</v>
      </c>
      <c r="I30" s="26">
        <v>5525.4966399999994</v>
      </c>
      <c r="J30" s="23">
        <f t="shared" si="0"/>
        <v>111.22175201288242</v>
      </c>
      <c r="K30" s="25"/>
      <c r="L30" s="26">
        <v>8200</v>
      </c>
      <c r="M30" s="26">
        <v>10200</v>
      </c>
      <c r="N30" s="26">
        <v>8550</v>
      </c>
      <c r="O30" s="26">
        <v>8696.080390000001</v>
      </c>
      <c r="P30" s="23">
        <f t="shared" si="1"/>
        <v>101.70854257309942</v>
      </c>
    </row>
    <row r="31" spans="1:17">
      <c r="A31" s="13">
        <v>0</v>
      </c>
      <c r="B31" s="16" t="s">
        <v>9</v>
      </c>
      <c r="C31" s="16" t="s">
        <v>47</v>
      </c>
      <c r="D31" s="24" t="s">
        <v>44</v>
      </c>
      <c r="E31" s="14"/>
      <c r="F31" s="26">
        <v>5400</v>
      </c>
      <c r="G31" s="26">
        <v>6268</v>
      </c>
      <c r="H31" s="26">
        <v>4968</v>
      </c>
      <c r="I31" s="26">
        <v>5525.4966399999994</v>
      </c>
      <c r="J31" s="23">
        <f t="shared" si="0"/>
        <v>111.22175201288242</v>
      </c>
      <c r="K31" s="25"/>
      <c r="L31" s="26">
        <v>8200</v>
      </c>
      <c r="M31" s="26">
        <v>10200</v>
      </c>
      <c r="N31" s="26">
        <v>8550</v>
      </c>
      <c r="O31" s="26">
        <v>8696.080390000001</v>
      </c>
      <c r="P31" s="23">
        <f t="shared" si="1"/>
        <v>101.70854257309942</v>
      </c>
    </row>
    <row r="32" spans="1:17" ht="27.6">
      <c r="A32" s="13">
        <v>1</v>
      </c>
      <c r="B32" s="16" t="s">
        <v>9</v>
      </c>
      <c r="C32" s="16" t="s">
        <v>48</v>
      </c>
      <c r="D32" s="24" t="s">
        <v>49</v>
      </c>
      <c r="E32" s="14"/>
      <c r="F32" s="26">
        <v>1500</v>
      </c>
      <c r="G32" s="26">
        <v>1550</v>
      </c>
      <c r="H32" s="26">
        <v>1110</v>
      </c>
      <c r="I32" s="26">
        <v>1293.3828500000002</v>
      </c>
      <c r="J32" s="23">
        <f t="shared" si="0"/>
        <v>116.52097747747749</v>
      </c>
      <c r="K32" s="25"/>
      <c r="L32" s="26">
        <v>1800</v>
      </c>
      <c r="M32" s="26">
        <v>1800</v>
      </c>
      <c r="N32" s="26">
        <v>1475</v>
      </c>
      <c r="O32" s="26">
        <v>1561.7593900000002</v>
      </c>
      <c r="P32" s="23">
        <f t="shared" si="1"/>
        <v>105.8819925423729</v>
      </c>
    </row>
    <row r="33" spans="1:17" ht="82.8">
      <c r="A33" s="13">
        <v>0</v>
      </c>
      <c r="B33" s="16" t="s">
        <v>9</v>
      </c>
      <c r="C33" s="16" t="s">
        <v>50</v>
      </c>
      <c r="D33" s="24" t="s">
        <v>51</v>
      </c>
      <c r="E33" s="14"/>
      <c r="F33" s="26">
        <v>1000</v>
      </c>
      <c r="G33" s="26">
        <v>1000</v>
      </c>
      <c r="H33" s="26">
        <v>690</v>
      </c>
      <c r="I33" s="26">
        <v>869.83937000000003</v>
      </c>
      <c r="J33" s="23">
        <f t="shared" si="0"/>
        <v>126.06367681159421</v>
      </c>
      <c r="K33" s="25"/>
      <c r="L33" s="26">
        <v>1200</v>
      </c>
      <c r="M33" s="26">
        <v>1200</v>
      </c>
      <c r="N33" s="26">
        <v>1075</v>
      </c>
      <c r="O33" s="26">
        <v>1153.4488600000002</v>
      </c>
      <c r="P33" s="23">
        <f t="shared" si="1"/>
        <v>107.29756837209304</v>
      </c>
    </row>
    <row r="34" spans="1:17" ht="69">
      <c r="A34" s="13">
        <v>0</v>
      </c>
      <c r="B34" s="16" t="s">
        <v>9</v>
      </c>
      <c r="C34" s="16" t="s">
        <v>52</v>
      </c>
      <c r="D34" s="24" t="s">
        <v>53</v>
      </c>
      <c r="E34" s="14"/>
      <c r="F34" s="26">
        <v>500</v>
      </c>
      <c r="G34" s="26">
        <v>550</v>
      </c>
      <c r="H34" s="26">
        <v>420</v>
      </c>
      <c r="I34" s="26">
        <v>423.54347999999999</v>
      </c>
      <c r="J34" s="23">
        <f t="shared" si="0"/>
        <v>100.8436857142857</v>
      </c>
      <c r="K34" s="25"/>
      <c r="L34" s="26">
        <v>600</v>
      </c>
      <c r="M34" s="26">
        <v>600</v>
      </c>
      <c r="N34" s="26">
        <v>400</v>
      </c>
      <c r="O34" s="26">
        <v>408.31053000000003</v>
      </c>
      <c r="P34" s="23">
        <f t="shared" si="1"/>
        <v>102.07763250000002</v>
      </c>
    </row>
    <row r="35" spans="1:17" ht="41.4">
      <c r="A35" s="13">
        <v>1</v>
      </c>
      <c r="B35" s="16" t="s">
        <v>9</v>
      </c>
      <c r="C35" s="16" t="s">
        <v>54</v>
      </c>
      <c r="D35" s="24" t="s">
        <v>55</v>
      </c>
      <c r="E35" s="14"/>
      <c r="F35" s="26">
        <v>32341.25</v>
      </c>
      <c r="G35" s="26">
        <v>38578.85</v>
      </c>
      <c r="H35" s="26">
        <v>28180.023000000001</v>
      </c>
      <c r="I35" s="26">
        <v>28952.846659999999</v>
      </c>
      <c r="J35" s="23">
        <f t="shared" si="0"/>
        <v>102.74245219743077</v>
      </c>
      <c r="K35" s="25"/>
      <c r="L35" s="26">
        <v>38892.9</v>
      </c>
      <c r="M35" s="26">
        <v>45281.195</v>
      </c>
      <c r="N35" s="26">
        <v>33524.605000000003</v>
      </c>
      <c r="O35" s="26">
        <v>34295.872459999999</v>
      </c>
      <c r="P35" s="23">
        <f t="shared" si="1"/>
        <v>102.30060118530851</v>
      </c>
    </row>
    <row r="36" spans="1:17">
      <c r="A36" s="13">
        <v>1</v>
      </c>
      <c r="B36" s="16" t="s">
        <v>9</v>
      </c>
      <c r="C36" s="16" t="s">
        <v>56</v>
      </c>
      <c r="D36" s="24" t="s">
        <v>57</v>
      </c>
      <c r="E36" s="14"/>
      <c r="F36" s="26">
        <v>11141.25</v>
      </c>
      <c r="G36" s="26">
        <v>12130.05</v>
      </c>
      <c r="H36" s="26">
        <v>8670.4349999999995</v>
      </c>
      <c r="I36" s="26">
        <v>9358.7318400000004</v>
      </c>
      <c r="J36" s="23">
        <f t="shared" si="0"/>
        <v>107.93843492281529</v>
      </c>
      <c r="K36" s="25"/>
      <c r="L36" s="26">
        <v>12364</v>
      </c>
      <c r="M36" s="26">
        <v>15164</v>
      </c>
      <c r="N36" s="26">
        <v>12164.45</v>
      </c>
      <c r="O36" s="26">
        <v>12879.656950000001</v>
      </c>
      <c r="P36" s="23">
        <f t="shared" si="1"/>
        <v>105.87948448141921</v>
      </c>
    </row>
    <row r="37" spans="1:17" ht="41.4">
      <c r="A37" s="13">
        <v>0</v>
      </c>
      <c r="B37" s="16" t="s">
        <v>9</v>
      </c>
      <c r="C37" s="16" t="s">
        <v>58</v>
      </c>
      <c r="D37" s="24" t="s">
        <v>59</v>
      </c>
      <c r="E37" s="14"/>
      <c r="F37" s="26">
        <v>12</v>
      </c>
      <c r="G37" s="26">
        <v>12</v>
      </c>
      <c r="H37" s="26">
        <v>4.0999999999999996</v>
      </c>
      <c r="I37" s="26">
        <v>4.0693700000000002</v>
      </c>
      <c r="J37" s="23">
        <f t="shared" si="0"/>
        <v>99.252926829268304</v>
      </c>
      <c r="K37" s="25">
        <f>I37+I38+I39+I40</f>
        <v>2249.3083200000001</v>
      </c>
      <c r="L37" s="26">
        <v>7</v>
      </c>
      <c r="M37" s="26">
        <v>7</v>
      </c>
      <c r="N37" s="26">
        <v>5.0999999999999996</v>
      </c>
      <c r="O37" s="26">
        <v>5.1206899999999997</v>
      </c>
      <c r="P37" s="23">
        <f t="shared" si="1"/>
        <v>100.4056862745098</v>
      </c>
      <c r="Q37" s="4"/>
    </row>
    <row r="38" spans="1:17" ht="41.4">
      <c r="A38" s="13">
        <v>0</v>
      </c>
      <c r="B38" s="16" t="s">
        <v>9</v>
      </c>
      <c r="C38" s="16" t="s">
        <v>60</v>
      </c>
      <c r="D38" s="24" t="s">
        <v>61</v>
      </c>
      <c r="E38" s="14"/>
      <c r="F38" s="26">
        <v>70</v>
      </c>
      <c r="G38" s="26">
        <v>70</v>
      </c>
      <c r="H38" s="26">
        <v>44.4</v>
      </c>
      <c r="I38" s="26">
        <v>89.638490000000004</v>
      </c>
      <c r="J38" s="23">
        <f t="shared" si="0"/>
        <v>201.88849099099099</v>
      </c>
      <c r="K38" s="25"/>
      <c r="L38" s="26">
        <v>140</v>
      </c>
      <c r="M38" s="26">
        <v>140</v>
      </c>
      <c r="N38" s="26">
        <v>110.8</v>
      </c>
      <c r="O38" s="26">
        <v>110.83798</v>
      </c>
      <c r="P38" s="23">
        <f t="shared" si="1"/>
        <v>100.03427797833935</v>
      </c>
    </row>
    <row r="39" spans="1:17" ht="41.4">
      <c r="A39" s="13">
        <v>0</v>
      </c>
      <c r="B39" s="16" t="s">
        <v>9</v>
      </c>
      <c r="C39" s="16" t="s">
        <v>62</v>
      </c>
      <c r="D39" s="24" t="s">
        <v>63</v>
      </c>
      <c r="E39" s="14"/>
      <c r="F39" s="26">
        <v>650</v>
      </c>
      <c r="G39" s="26">
        <v>650</v>
      </c>
      <c r="H39" s="26">
        <v>420</v>
      </c>
      <c r="I39" s="26">
        <v>492.10825</v>
      </c>
      <c r="J39" s="23">
        <f t="shared" si="0"/>
        <v>117.16863095238095</v>
      </c>
      <c r="K39" s="25"/>
      <c r="L39" s="26">
        <v>620</v>
      </c>
      <c r="M39" s="26">
        <v>620</v>
      </c>
      <c r="N39" s="26">
        <v>495</v>
      </c>
      <c r="O39" s="26">
        <v>497.09671000000003</v>
      </c>
      <c r="P39" s="23">
        <f t="shared" si="1"/>
        <v>100.42357777777779</v>
      </c>
    </row>
    <row r="40" spans="1:17" ht="41.4">
      <c r="A40" s="13">
        <v>0</v>
      </c>
      <c r="B40" s="16" t="s">
        <v>9</v>
      </c>
      <c r="C40" s="16" t="s">
        <v>64</v>
      </c>
      <c r="D40" s="24" t="s">
        <v>65</v>
      </c>
      <c r="E40" s="14"/>
      <c r="F40" s="26">
        <v>1888.35</v>
      </c>
      <c r="G40" s="26">
        <v>2333.4499999999998</v>
      </c>
      <c r="H40" s="26">
        <v>1646.45</v>
      </c>
      <c r="I40" s="26">
        <v>1663.4922099999999</v>
      </c>
      <c r="J40" s="23">
        <f t="shared" si="0"/>
        <v>101.03508822010991</v>
      </c>
      <c r="K40" s="25"/>
      <c r="L40" s="26">
        <v>2050</v>
      </c>
      <c r="M40" s="26">
        <v>2050</v>
      </c>
      <c r="N40" s="26">
        <v>1570</v>
      </c>
      <c r="O40" s="26">
        <v>1576.6658400000001</v>
      </c>
      <c r="P40" s="23">
        <f t="shared" si="1"/>
        <v>100.42457579617836</v>
      </c>
    </row>
    <row r="41" spans="1:17">
      <c r="A41" s="13">
        <v>0</v>
      </c>
      <c r="B41" s="16" t="s">
        <v>9</v>
      </c>
      <c r="C41" s="16" t="s">
        <v>66</v>
      </c>
      <c r="D41" s="24" t="s">
        <v>67</v>
      </c>
      <c r="E41" s="14"/>
      <c r="F41" s="26">
        <v>1350</v>
      </c>
      <c r="G41" s="26">
        <v>1350</v>
      </c>
      <c r="H41" s="26">
        <v>1050</v>
      </c>
      <c r="I41" s="26">
        <v>1056.6833200000001</v>
      </c>
      <c r="J41" s="23">
        <f t="shared" si="0"/>
        <v>100.63650666666668</v>
      </c>
      <c r="K41" s="25">
        <f>I41+I42+I43+I44</f>
        <v>7054.2368399999996</v>
      </c>
      <c r="L41" s="26">
        <v>1400</v>
      </c>
      <c r="M41" s="26">
        <v>3200</v>
      </c>
      <c r="N41" s="26">
        <v>2366.6999999999998</v>
      </c>
      <c r="O41" s="26">
        <v>2772.9549700000002</v>
      </c>
      <c r="P41" s="23">
        <f t="shared" si="1"/>
        <v>117.16546119068747</v>
      </c>
      <c r="Q41" s="4"/>
    </row>
    <row r="42" spans="1:17">
      <c r="A42" s="13">
        <v>0</v>
      </c>
      <c r="B42" s="16" t="s">
        <v>9</v>
      </c>
      <c r="C42" s="16" t="s">
        <v>68</v>
      </c>
      <c r="D42" s="24" t="s">
        <v>69</v>
      </c>
      <c r="E42" s="14"/>
      <c r="F42" s="26">
        <v>3100</v>
      </c>
      <c r="G42" s="26">
        <v>3637.5</v>
      </c>
      <c r="H42" s="26">
        <v>2807.5</v>
      </c>
      <c r="I42" s="26">
        <v>2851.38591</v>
      </c>
      <c r="J42" s="23">
        <f t="shared" si="0"/>
        <v>101.56316687444344</v>
      </c>
      <c r="K42" s="25"/>
      <c r="L42" s="26">
        <v>3750</v>
      </c>
      <c r="M42" s="26">
        <v>4750</v>
      </c>
      <c r="N42" s="26">
        <v>4511.5</v>
      </c>
      <c r="O42" s="26">
        <v>4786.3447500000002</v>
      </c>
      <c r="P42" s="23">
        <f t="shared" si="1"/>
        <v>106.09209243045549</v>
      </c>
    </row>
    <row r="43" spans="1:17">
      <c r="A43" s="13">
        <v>0</v>
      </c>
      <c r="B43" s="16" t="s">
        <v>9</v>
      </c>
      <c r="C43" s="16" t="s">
        <v>70</v>
      </c>
      <c r="D43" s="24" t="s">
        <v>71</v>
      </c>
      <c r="E43" s="14"/>
      <c r="F43" s="26">
        <v>2500</v>
      </c>
      <c r="G43" s="26">
        <v>2506.1999999999998</v>
      </c>
      <c r="H43" s="26">
        <v>1706.2</v>
      </c>
      <c r="I43" s="26">
        <v>1843.28907</v>
      </c>
      <c r="J43" s="23">
        <f t="shared" si="0"/>
        <v>108.03475969991794</v>
      </c>
      <c r="K43" s="25"/>
      <c r="L43" s="26">
        <v>2500</v>
      </c>
      <c r="M43" s="26">
        <v>2500</v>
      </c>
      <c r="N43" s="26">
        <v>1870</v>
      </c>
      <c r="O43" s="26">
        <v>1899.18622</v>
      </c>
      <c r="P43" s="23">
        <f t="shared" si="1"/>
        <v>101.56076042780748</v>
      </c>
    </row>
    <row r="44" spans="1:17">
      <c r="A44" s="13">
        <v>0</v>
      </c>
      <c r="B44" s="16" t="s">
        <v>9</v>
      </c>
      <c r="C44" s="16" t="s">
        <v>72</v>
      </c>
      <c r="D44" s="24" t="s">
        <v>73</v>
      </c>
      <c r="E44" s="14"/>
      <c r="F44" s="26">
        <v>1500</v>
      </c>
      <c r="G44" s="26">
        <v>1500</v>
      </c>
      <c r="H44" s="26">
        <v>970</v>
      </c>
      <c r="I44" s="26">
        <v>1302.8785399999999</v>
      </c>
      <c r="J44" s="23">
        <f t="shared" si="0"/>
        <v>134.31737525773195</v>
      </c>
      <c r="K44" s="25"/>
      <c r="L44" s="26">
        <v>1850</v>
      </c>
      <c r="M44" s="26">
        <v>1850</v>
      </c>
      <c r="N44" s="26">
        <v>1210</v>
      </c>
      <c r="O44" s="26">
        <v>1206.1331200000002</v>
      </c>
      <c r="P44" s="23">
        <f t="shared" si="1"/>
        <v>99.68042314049589</v>
      </c>
    </row>
    <row r="45" spans="1:17">
      <c r="A45" s="13">
        <v>0</v>
      </c>
      <c r="B45" s="16" t="s">
        <v>9</v>
      </c>
      <c r="C45" s="16" t="s">
        <v>74</v>
      </c>
      <c r="D45" s="24" t="s">
        <v>75</v>
      </c>
      <c r="E45" s="14"/>
      <c r="F45" s="26">
        <v>25.1</v>
      </c>
      <c r="G45" s="26">
        <v>25.1</v>
      </c>
      <c r="H45" s="26">
        <v>4.0999999999999996</v>
      </c>
      <c r="I45" s="26">
        <v>37.500010000000003</v>
      </c>
      <c r="J45" s="23">
        <f t="shared" si="0"/>
        <v>914.63439024390266</v>
      </c>
      <c r="K45" s="25"/>
      <c r="L45" s="26">
        <v>23</v>
      </c>
      <c r="M45" s="26">
        <v>23</v>
      </c>
      <c r="N45" s="26">
        <v>8.65</v>
      </c>
      <c r="O45" s="26">
        <v>8.65</v>
      </c>
      <c r="P45" s="23">
        <f t="shared" si="1"/>
        <v>100</v>
      </c>
      <c r="Q45" s="4"/>
    </row>
    <row r="46" spans="1:17">
      <c r="A46" s="13">
        <v>0</v>
      </c>
      <c r="B46" s="16" t="s">
        <v>9</v>
      </c>
      <c r="C46" s="16" t="s">
        <v>76</v>
      </c>
      <c r="D46" s="24" t="s">
        <v>77</v>
      </c>
      <c r="E46" s="14"/>
      <c r="F46" s="26">
        <v>45.8</v>
      </c>
      <c r="G46" s="26">
        <v>45.8</v>
      </c>
      <c r="H46" s="26">
        <v>17.684999999999999</v>
      </c>
      <c r="I46" s="26">
        <v>17.686669999999999</v>
      </c>
      <c r="J46" s="23">
        <f t="shared" si="0"/>
        <v>100.0094430308171</v>
      </c>
      <c r="K46" s="25"/>
      <c r="L46" s="26">
        <v>24</v>
      </c>
      <c r="M46" s="26">
        <v>24</v>
      </c>
      <c r="N46" s="26">
        <v>16.7</v>
      </c>
      <c r="O46" s="26">
        <v>16.66667</v>
      </c>
      <c r="P46" s="23">
        <f t="shared" si="1"/>
        <v>99.800419161676643</v>
      </c>
    </row>
    <row r="47" spans="1:17">
      <c r="A47" s="13">
        <v>1</v>
      </c>
      <c r="B47" s="16" t="s">
        <v>9</v>
      </c>
      <c r="C47" s="16" t="s">
        <v>78</v>
      </c>
      <c r="D47" s="24" t="s">
        <v>79</v>
      </c>
      <c r="E47" s="14"/>
      <c r="F47" s="26">
        <v>21200</v>
      </c>
      <c r="G47" s="26">
        <v>26448.799999999999</v>
      </c>
      <c r="H47" s="26">
        <v>19509.588</v>
      </c>
      <c r="I47" s="26">
        <v>19594.114819999999</v>
      </c>
      <c r="J47" s="23">
        <f t="shared" si="0"/>
        <v>100.43325784224659</v>
      </c>
      <c r="K47" s="25"/>
      <c r="L47" s="26">
        <v>26528.9</v>
      </c>
      <c r="M47" s="26">
        <v>30117.195</v>
      </c>
      <c r="N47" s="26">
        <v>21360.154999999999</v>
      </c>
      <c r="O47" s="26">
        <v>21416.215510000002</v>
      </c>
      <c r="P47" s="23">
        <f t="shared" si="1"/>
        <v>100.26245366665178</v>
      </c>
    </row>
    <row r="48" spans="1:17">
      <c r="A48" s="13">
        <v>0</v>
      </c>
      <c r="B48" s="16" t="s">
        <v>9</v>
      </c>
      <c r="C48" s="16" t="s">
        <v>80</v>
      </c>
      <c r="D48" s="24" t="s">
        <v>81</v>
      </c>
      <c r="E48" s="14"/>
      <c r="F48" s="26">
        <v>1150</v>
      </c>
      <c r="G48" s="26">
        <v>1212.3</v>
      </c>
      <c r="H48" s="26">
        <v>767.3</v>
      </c>
      <c r="I48" s="26">
        <v>851.54093999999998</v>
      </c>
      <c r="J48" s="23">
        <f t="shared" si="0"/>
        <v>110.97887918675877</v>
      </c>
      <c r="K48" s="25"/>
      <c r="L48" s="26">
        <v>1178.9000000000001</v>
      </c>
      <c r="M48" s="26">
        <v>1178.9000000000001</v>
      </c>
      <c r="N48" s="26">
        <v>900</v>
      </c>
      <c r="O48" s="26">
        <v>906.90489000000002</v>
      </c>
      <c r="P48" s="23">
        <f t="shared" si="1"/>
        <v>100.76720999999999</v>
      </c>
    </row>
    <row r="49" spans="1:16">
      <c r="A49" s="13">
        <v>0</v>
      </c>
      <c r="B49" s="16" t="s">
        <v>9</v>
      </c>
      <c r="C49" s="16" t="s">
        <v>82</v>
      </c>
      <c r="D49" s="24" t="s">
        <v>83</v>
      </c>
      <c r="E49" s="14"/>
      <c r="F49" s="26">
        <v>9550</v>
      </c>
      <c r="G49" s="26">
        <v>14736.5</v>
      </c>
      <c r="H49" s="26">
        <v>12114.987999999999</v>
      </c>
      <c r="I49" s="26">
        <v>12123.26742</v>
      </c>
      <c r="J49" s="23">
        <f t="shared" si="0"/>
        <v>100.06834030706429</v>
      </c>
      <c r="K49" s="25"/>
      <c r="L49" s="26">
        <v>16000</v>
      </c>
      <c r="M49" s="26">
        <v>17000</v>
      </c>
      <c r="N49" s="26">
        <v>11099.95</v>
      </c>
      <c r="O49" s="26">
        <v>11143.988160000001</v>
      </c>
      <c r="P49" s="23">
        <f t="shared" si="1"/>
        <v>100.39674196730617</v>
      </c>
    </row>
    <row r="50" spans="1:16" ht="69">
      <c r="A50" s="13">
        <v>0</v>
      </c>
      <c r="B50" s="16" t="s">
        <v>9</v>
      </c>
      <c r="C50" s="16" t="s">
        <v>84</v>
      </c>
      <c r="D50" s="24" t="s">
        <v>85</v>
      </c>
      <c r="E50" s="14"/>
      <c r="F50" s="26">
        <v>10500</v>
      </c>
      <c r="G50" s="26">
        <v>10500</v>
      </c>
      <c r="H50" s="26">
        <v>6627.3</v>
      </c>
      <c r="I50" s="26">
        <v>6619.3064599999998</v>
      </c>
      <c r="J50" s="23">
        <f t="shared" si="0"/>
        <v>99.879384666455422</v>
      </c>
      <c r="K50" s="25"/>
      <c r="L50" s="26">
        <v>9350</v>
      </c>
      <c r="M50" s="26">
        <v>11938.295</v>
      </c>
      <c r="N50" s="26">
        <v>9360.2049999999999</v>
      </c>
      <c r="O50" s="26">
        <v>9365.3224600000012</v>
      </c>
      <c r="P50" s="23">
        <f t="shared" si="1"/>
        <v>100.05467252052706</v>
      </c>
    </row>
    <row r="51" spans="1:16">
      <c r="A51" s="13">
        <v>0</v>
      </c>
      <c r="B51" s="16" t="s">
        <v>9</v>
      </c>
      <c r="C51" s="16" t="s">
        <v>86</v>
      </c>
      <c r="D51" s="24" t="s">
        <v>87</v>
      </c>
      <c r="E51" s="14"/>
      <c r="F51" s="26">
        <v>1110.9000000000001</v>
      </c>
      <c r="G51" s="26">
        <v>2344.6</v>
      </c>
      <c r="H51" s="26">
        <v>1531.53</v>
      </c>
      <c r="I51" s="26">
        <v>1648.6622600000003</v>
      </c>
      <c r="J51" s="23">
        <f t="shared" si="0"/>
        <v>107.64805521276111</v>
      </c>
      <c r="K51" s="25"/>
      <c r="L51" s="26">
        <v>2010.1</v>
      </c>
      <c r="M51" s="26">
        <v>2115.21</v>
      </c>
      <c r="N51" s="26">
        <v>889.6</v>
      </c>
      <c r="O51" s="26">
        <v>926.09145000000001</v>
      </c>
      <c r="P51" s="23">
        <f t="shared" si="1"/>
        <v>104.10200651978417</v>
      </c>
    </row>
    <row r="52" spans="1:16">
      <c r="A52" s="13">
        <v>1</v>
      </c>
      <c r="B52" s="16" t="s">
        <v>9</v>
      </c>
      <c r="C52" s="16" t="s">
        <v>88</v>
      </c>
      <c r="D52" s="24" t="s">
        <v>89</v>
      </c>
      <c r="E52" s="14"/>
      <c r="F52" s="26">
        <v>993.6</v>
      </c>
      <c r="G52" s="26">
        <v>2171.3000000000002</v>
      </c>
      <c r="H52" s="26">
        <v>1391.03</v>
      </c>
      <c r="I52" s="26">
        <v>1458.7257999999999</v>
      </c>
      <c r="J52" s="23">
        <f t="shared" si="0"/>
        <v>104.86659525675219</v>
      </c>
      <c r="K52" s="25"/>
      <c r="L52" s="26">
        <v>1756.5</v>
      </c>
      <c r="M52" s="26">
        <v>1812.5</v>
      </c>
      <c r="N52" s="26">
        <v>641.4</v>
      </c>
      <c r="O52" s="26">
        <v>643.84500000000003</v>
      </c>
      <c r="P52" s="23">
        <f t="shared" si="1"/>
        <v>100.38119738072966</v>
      </c>
    </row>
    <row r="53" spans="1:16">
      <c r="A53" s="13">
        <v>1</v>
      </c>
      <c r="B53" s="16" t="s">
        <v>9</v>
      </c>
      <c r="C53" s="16" t="s">
        <v>90</v>
      </c>
      <c r="D53" s="24" t="s">
        <v>91</v>
      </c>
      <c r="E53" s="14"/>
      <c r="F53" s="26">
        <v>993.6</v>
      </c>
      <c r="G53" s="26">
        <v>2171.3000000000002</v>
      </c>
      <c r="H53" s="26">
        <v>1391.03</v>
      </c>
      <c r="I53" s="26">
        <v>1458.7257999999999</v>
      </c>
      <c r="J53" s="23">
        <f t="shared" si="0"/>
        <v>104.86659525675219</v>
      </c>
      <c r="K53" s="25"/>
      <c r="L53" s="26">
        <v>1756.5</v>
      </c>
      <c r="M53" s="26">
        <v>1812.5</v>
      </c>
      <c r="N53" s="26">
        <v>641.4</v>
      </c>
      <c r="O53" s="26">
        <v>643.84500000000003</v>
      </c>
      <c r="P53" s="23">
        <f t="shared" si="1"/>
        <v>100.38119738072966</v>
      </c>
    </row>
    <row r="54" spans="1:16">
      <c r="A54" s="13">
        <v>1</v>
      </c>
      <c r="B54" s="16" t="s">
        <v>9</v>
      </c>
      <c r="C54" s="16" t="s">
        <v>92</v>
      </c>
      <c r="D54" s="24" t="s">
        <v>93</v>
      </c>
      <c r="E54" s="14"/>
      <c r="F54" s="26">
        <v>12</v>
      </c>
      <c r="G54" s="26">
        <v>28.9</v>
      </c>
      <c r="H54" s="26">
        <v>27.3</v>
      </c>
      <c r="I54" s="26">
        <v>86.194990000000004</v>
      </c>
      <c r="J54" s="23">
        <f t="shared" si="0"/>
        <v>315.73256410256414</v>
      </c>
      <c r="K54" s="25"/>
      <c r="L54" s="26">
        <v>110</v>
      </c>
      <c r="M54" s="26">
        <v>110</v>
      </c>
      <c r="N54" s="26">
        <v>42.6</v>
      </c>
      <c r="O54" s="26">
        <v>42.492940000000004</v>
      </c>
      <c r="P54" s="23">
        <f t="shared" si="1"/>
        <v>99.748685446009404</v>
      </c>
    </row>
    <row r="55" spans="1:16" ht="82.8">
      <c r="A55" s="13">
        <v>0</v>
      </c>
      <c r="B55" s="16" t="s">
        <v>9</v>
      </c>
      <c r="C55" s="16" t="s">
        <v>94</v>
      </c>
      <c r="D55" s="24" t="s">
        <v>95</v>
      </c>
      <c r="E55" s="14"/>
      <c r="F55" s="26">
        <v>18</v>
      </c>
      <c r="G55" s="26">
        <v>18</v>
      </c>
      <c r="H55" s="26">
        <v>2.2200000000000002</v>
      </c>
      <c r="I55" s="26">
        <v>2.2200000000000002</v>
      </c>
      <c r="J55" s="23">
        <f t="shared" si="0"/>
        <v>100</v>
      </c>
      <c r="K55" s="25"/>
      <c r="L55" s="26">
        <v>3</v>
      </c>
      <c r="M55" s="26">
        <v>59</v>
      </c>
      <c r="N55" s="26">
        <v>56</v>
      </c>
      <c r="O55" s="26">
        <v>56</v>
      </c>
      <c r="P55" s="23">
        <f t="shared" si="1"/>
        <v>100</v>
      </c>
    </row>
    <row r="56" spans="1:16" ht="41.4">
      <c r="A56" s="13">
        <v>0</v>
      </c>
      <c r="B56" s="16" t="s">
        <v>9</v>
      </c>
      <c r="C56" s="16" t="s">
        <v>96</v>
      </c>
      <c r="D56" s="24" t="s">
        <v>97</v>
      </c>
      <c r="E56" s="14"/>
      <c r="F56" s="26">
        <v>958.9</v>
      </c>
      <c r="G56" s="26">
        <v>2119.6999999999998</v>
      </c>
      <c r="H56" s="26">
        <v>1360.8</v>
      </c>
      <c r="I56" s="26">
        <v>1369.6008100000001</v>
      </c>
      <c r="J56" s="23">
        <f t="shared" si="0"/>
        <v>100.64673794826572</v>
      </c>
      <c r="K56" s="25"/>
      <c r="L56" s="26">
        <v>1642</v>
      </c>
      <c r="M56" s="26">
        <v>1642</v>
      </c>
      <c r="N56" s="26">
        <v>542</v>
      </c>
      <c r="O56" s="26">
        <v>544.5520600000001</v>
      </c>
      <c r="P56" s="23">
        <f t="shared" si="1"/>
        <v>100.4708597785978</v>
      </c>
    </row>
    <row r="57" spans="1:16" ht="69">
      <c r="A57" s="13">
        <v>0</v>
      </c>
      <c r="B57" s="16" t="s">
        <v>9</v>
      </c>
      <c r="C57" s="16" t="s">
        <v>98</v>
      </c>
      <c r="D57" s="24" t="s">
        <v>99</v>
      </c>
      <c r="E57" s="14"/>
      <c r="F57" s="26">
        <v>4.7</v>
      </c>
      <c r="G57" s="26">
        <v>4.7</v>
      </c>
      <c r="H57" s="26">
        <v>0.71</v>
      </c>
      <c r="I57" s="26">
        <v>0.71</v>
      </c>
      <c r="J57" s="23">
        <f t="shared" si="0"/>
        <v>100</v>
      </c>
      <c r="K57" s="25"/>
      <c r="L57" s="26">
        <v>1.5</v>
      </c>
      <c r="M57" s="26">
        <v>1.5</v>
      </c>
      <c r="N57" s="26">
        <v>0.8</v>
      </c>
      <c r="O57" s="26">
        <v>0.8</v>
      </c>
      <c r="P57" s="23">
        <f t="shared" si="1"/>
        <v>100</v>
      </c>
    </row>
    <row r="58" spans="1:16" ht="27.6">
      <c r="A58" s="13">
        <v>0</v>
      </c>
      <c r="B58" s="16" t="s">
        <v>9</v>
      </c>
      <c r="C58" s="16" t="s">
        <v>100</v>
      </c>
      <c r="D58" s="24" t="s">
        <v>101</v>
      </c>
      <c r="E58" s="14"/>
      <c r="F58" s="26">
        <v>117.3</v>
      </c>
      <c r="G58" s="26">
        <v>154.30000000000001</v>
      </c>
      <c r="H58" s="26">
        <v>121.5</v>
      </c>
      <c r="I58" s="26">
        <v>170.92046999999999</v>
      </c>
      <c r="J58" s="23">
        <f t="shared" si="0"/>
        <v>140.67528395061728</v>
      </c>
      <c r="K58" s="25"/>
      <c r="L58" s="26">
        <v>253.6</v>
      </c>
      <c r="M58" s="26">
        <v>302.70999999999998</v>
      </c>
      <c r="N58" s="26">
        <v>248.2</v>
      </c>
      <c r="O58" s="26">
        <v>280.93413000000004</v>
      </c>
      <c r="P58" s="23">
        <f t="shared" si="1"/>
        <v>113.188609991942</v>
      </c>
    </row>
    <row r="59" spans="1:16">
      <c r="A59" s="13">
        <v>1</v>
      </c>
      <c r="B59" s="16" t="s">
        <v>9</v>
      </c>
      <c r="C59" s="16" t="s">
        <v>102</v>
      </c>
      <c r="D59" s="24" t="s">
        <v>103</v>
      </c>
      <c r="E59" s="14"/>
      <c r="F59" s="26">
        <v>91</v>
      </c>
      <c r="G59" s="26">
        <v>128</v>
      </c>
      <c r="H59" s="26">
        <v>102.8</v>
      </c>
      <c r="I59" s="26">
        <v>147.53745999999998</v>
      </c>
      <c r="J59" s="23">
        <f t="shared" si="0"/>
        <v>143.51892996108947</v>
      </c>
      <c r="K59" s="25"/>
      <c r="L59" s="26">
        <v>214</v>
      </c>
      <c r="M59" s="26">
        <v>263.11</v>
      </c>
      <c r="N59" s="26">
        <v>225.6</v>
      </c>
      <c r="O59" s="26">
        <v>260.28465</v>
      </c>
      <c r="P59" s="23">
        <f t="shared" si="1"/>
        <v>115.37440159574469</v>
      </c>
    </row>
    <row r="60" spans="1:16" ht="55.2">
      <c r="A60" s="13">
        <v>1</v>
      </c>
      <c r="B60" s="16" t="s">
        <v>9</v>
      </c>
      <c r="C60" s="16" t="s">
        <v>104</v>
      </c>
      <c r="D60" s="24" t="s">
        <v>105</v>
      </c>
      <c r="E60" s="14"/>
      <c r="F60" s="26">
        <v>0</v>
      </c>
      <c r="G60" s="26">
        <v>0</v>
      </c>
      <c r="H60" s="26">
        <v>0</v>
      </c>
      <c r="I60" s="26">
        <v>0</v>
      </c>
      <c r="J60" s="23">
        <f t="shared" si="0"/>
        <v>0</v>
      </c>
      <c r="K60" s="25"/>
      <c r="L60" s="26">
        <v>0</v>
      </c>
      <c r="M60" s="26">
        <v>29.11</v>
      </c>
      <c r="N60" s="26">
        <v>5.6</v>
      </c>
      <c r="O60" s="26">
        <v>30.02</v>
      </c>
      <c r="P60" s="23">
        <f t="shared" si="1"/>
        <v>536.07142857142856</v>
      </c>
    </row>
    <row r="61" spans="1:16">
      <c r="A61" s="13">
        <v>0</v>
      </c>
      <c r="B61" s="16" t="s">
        <v>9</v>
      </c>
      <c r="C61" s="16" t="s">
        <v>106</v>
      </c>
      <c r="D61" s="24" t="s">
        <v>107</v>
      </c>
      <c r="E61" s="14"/>
      <c r="F61" s="26">
        <v>21</v>
      </c>
      <c r="G61" s="26">
        <v>21</v>
      </c>
      <c r="H61" s="26">
        <v>7.8</v>
      </c>
      <c r="I61" s="26">
        <v>7.8056000000000001</v>
      </c>
      <c r="J61" s="23">
        <f t="shared" si="0"/>
        <v>100.07179487179488</v>
      </c>
      <c r="K61" s="25"/>
      <c r="L61" s="26">
        <v>14</v>
      </c>
      <c r="M61" s="26">
        <v>14</v>
      </c>
      <c r="N61" s="26">
        <v>10</v>
      </c>
      <c r="O61" s="26">
        <v>7.8727999999999998</v>
      </c>
      <c r="P61" s="23">
        <f t="shared" si="1"/>
        <v>78.727999999999994</v>
      </c>
    </row>
    <row r="62" spans="1:16" ht="27.6">
      <c r="A62" s="13">
        <v>0</v>
      </c>
      <c r="B62" s="16" t="s">
        <v>9</v>
      </c>
      <c r="C62" s="16" t="s">
        <v>108</v>
      </c>
      <c r="D62" s="24" t="s">
        <v>109</v>
      </c>
      <c r="E62" s="14"/>
      <c r="F62" s="26">
        <v>63</v>
      </c>
      <c r="G62" s="26">
        <v>100</v>
      </c>
      <c r="H62" s="26">
        <v>95</v>
      </c>
      <c r="I62" s="26">
        <v>139.73185999999998</v>
      </c>
      <c r="J62" s="23">
        <f t="shared" si="0"/>
        <v>147.08616842105263</v>
      </c>
      <c r="K62" s="25"/>
      <c r="L62" s="26">
        <v>200</v>
      </c>
      <c r="M62" s="26">
        <v>220</v>
      </c>
      <c r="N62" s="26">
        <v>210</v>
      </c>
      <c r="O62" s="26">
        <v>222.39185000000001</v>
      </c>
      <c r="P62" s="23">
        <f t="shared" si="1"/>
        <v>105.90088095238094</v>
      </c>
    </row>
    <row r="63" spans="1:16" ht="69">
      <c r="A63" s="13">
        <v>0</v>
      </c>
      <c r="B63" s="16" t="s">
        <v>9</v>
      </c>
      <c r="C63" s="16" t="s">
        <v>110</v>
      </c>
      <c r="D63" s="24" t="s">
        <v>111</v>
      </c>
      <c r="E63" s="14"/>
      <c r="F63" s="26">
        <v>7</v>
      </c>
      <c r="G63" s="26">
        <v>7</v>
      </c>
      <c r="H63" s="26">
        <v>0</v>
      </c>
      <c r="I63" s="26">
        <v>0</v>
      </c>
      <c r="J63" s="23">
        <f t="shared" si="0"/>
        <v>0</v>
      </c>
      <c r="K63" s="25"/>
      <c r="L63" s="26">
        <v>0</v>
      </c>
      <c r="M63" s="26">
        <v>0</v>
      </c>
      <c r="N63" s="26">
        <v>0</v>
      </c>
      <c r="O63" s="26">
        <v>0</v>
      </c>
      <c r="P63" s="23">
        <f t="shared" si="1"/>
        <v>0</v>
      </c>
    </row>
    <row r="64" spans="1:16">
      <c r="A64" s="13">
        <v>0</v>
      </c>
      <c r="B64" s="16" t="s">
        <v>9</v>
      </c>
      <c r="C64" s="16" t="s">
        <v>112</v>
      </c>
      <c r="D64" s="24" t="s">
        <v>113</v>
      </c>
      <c r="E64" s="14"/>
      <c r="F64" s="26">
        <v>25</v>
      </c>
      <c r="G64" s="26">
        <v>25</v>
      </c>
      <c r="H64" s="26">
        <v>17.399999999999999</v>
      </c>
      <c r="I64" s="26">
        <v>21.403009999999998</v>
      </c>
      <c r="J64" s="23">
        <f t="shared" si="0"/>
        <v>123.00580459770114</v>
      </c>
      <c r="K64" s="25"/>
      <c r="L64" s="26">
        <v>30</v>
      </c>
      <c r="M64" s="26">
        <v>30</v>
      </c>
      <c r="N64" s="26">
        <v>20.5</v>
      </c>
      <c r="O64" s="26">
        <v>18.545580000000001</v>
      </c>
      <c r="P64" s="23">
        <f t="shared" si="1"/>
        <v>90.466243902439032</v>
      </c>
    </row>
    <row r="65" spans="1:16" ht="41.4">
      <c r="A65" s="13">
        <v>1</v>
      </c>
      <c r="B65" s="16" t="s">
        <v>9</v>
      </c>
      <c r="C65" s="16" t="s">
        <v>114</v>
      </c>
      <c r="D65" s="24" t="s">
        <v>115</v>
      </c>
      <c r="E65" s="14"/>
      <c r="F65" s="26">
        <v>25</v>
      </c>
      <c r="G65" s="26">
        <v>25</v>
      </c>
      <c r="H65" s="26">
        <v>17.399999999999999</v>
      </c>
      <c r="I65" s="26">
        <v>21.403009999999998</v>
      </c>
      <c r="J65" s="23">
        <f t="shared" si="0"/>
        <v>123.00580459770114</v>
      </c>
      <c r="K65" s="25"/>
      <c r="L65" s="26">
        <v>30</v>
      </c>
      <c r="M65" s="26">
        <v>30</v>
      </c>
      <c r="N65" s="26">
        <v>20.5</v>
      </c>
      <c r="O65" s="26">
        <v>18.545580000000001</v>
      </c>
      <c r="P65" s="23">
        <f t="shared" si="1"/>
        <v>90.466243902439032</v>
      </c>
    </row>
    <row r="66" spans="1:16">
      <c r="A66" s="13">
        <v>0</v>
      </c>
      <c r="B66" s="16" t="s">
        <v>9</v>
      </c>
      <c r="C66" s="16" t="s">
        <v>116</v>
      </c>
      <c r="D66" s="24" t="s">
        <v>117</v>
      </c>
      <c r="E66" s="14"/>
      <c r="F66" s="26">
        <v>0</v>
      </c>
      <c r="G66" s="26">
        <v>0</v>
      </c>
      <c r="H66" s="26">
        <v>0</v>
      </c>
      <c r="I66" s="26">
        <v>0</v>
      </c>
      <c r="J66" s="23">
        <f t="shared" si="0"/>
        <v>0</v>
      </c>
      <c r="K66" s="25"/>
      <c r="L66" s="26">
        <v>0</v>
      </c>
      <c r="M66" s="26">
        <v>0</v>
      </c>
      <c r="N66" s="26">
        <v>0</v>
      </c>
      <c r="O66" s="26">
        <v>0</v>
      </c>
      <c r="P66" s="23">
        <f t="shared" si="1"/>
        <v>0</v>
      </c>
    </row>
    <row r="67" spans="1:16" ht="41.4">
      <c r="A67" s="13">
        <v>0</v>
      </c>
      <c r="B67" s="16" t="s">
        <v>9</v>
      </c>
      <c r="C67" s="16" t="s">
        <v>118</v>
      </c>
      <c r="D67" s="24" t="s">
        <v>119</v>
      </c>
      <c r="E67" s="14"/>
      <c r="F67" s="26">
        <v>0</v>
      </c>
      <c r="G67" s="26">
        <v>0</v>
      </c>
      <c r="H67" s="26">
        <v>0</v>
      </c>
      <c r="I67" s="26">
        <v>0</v>
      </c>
      <c r="J67" s="23">
        <f t="shared" si="0"/>
        <v>0</v>
      </c>
      <c r="K67" s="25"/>
      <c r="L67" s="26">
        <v>0</v>
      </c>
      <c r="M67" s="26">
        <v>0</v>
      </c>
      <c r="N67" s="26">
        <v>0</v>
      </c>
      <c r="O67" s="26">
        <v>0</v>
      </c>
      <c r="P67" s="23">
        <f t="shared" si="1"/>
        <v>0</v>
      </c>
    </row>
    <row r="68" spans="1:16" ht="69">
      <c r="A68" s="13">
        <v>0</v>
      </c>
      <c r="B68" s="16" t="s">
        <v>9</v>
      </c>
      <c r="C68" s="16" t="s">
        <v>120</v>
      </c>
      <c r="D68" s="24" t="s">
        <v>121</v>
      </c>
      <c r="E68" s="14"/>
      <c r="F68" s="26">
        <v>1.3</v>
      </c>
      <c r="G68" s="26">
        <v>1.3</v>
      </c>
      <c r="H68" s="26">
        <v>1.3</v>
      </c>
      <c r="I68" s="26">
        <v>1.98</v>
      </c>
      <c r="J68" s="23">
        <f t="shared" si="0"/>
        <v>152.30769230769229</v>
      </c>
      <c r="K68" s="25"/>
      <c r="L68" s="26">
        <v>9.6</v>
      </c>
      <c r="M68" s="26">
        <v>9.6</v>
      </c>
      <c r="N68" s="26">
        <v>2.1</v>
      </c>
      <c r="O68" s="26">
        <v>2.1038999999999999</v>
      </c>
      <c r="P68" s="23">
        <f t="shared" si="1"/>
        <v>100.18571428571428</v>
      </c>
    </row>
    <row r="69" spans="1:16">
      <c r="A69" s="13">
        <v>1</v>
      </c>
      <c r="B69" s="16" t="s">
        <v>9</v>
      </c>
      <c r="C69" s="16" t="s">
        <v>122</v>
      </c>
      <c r="D69" s="24" t="s">
        <v>123</v>
      </c>
      <c r="E69" s="14"/>
      <c r="F69" s="26">
        <v>0</v>
      </c>
      <c r="G69" s="26">
        <v>19</v>
      </c>
      <c r="H69" s="26">
        <v>19</v>
      </c>
      <c r="I69" s="26">
        <v>19.015990000000002</v>
      </c>
      <c r="J69" s="23">
        <f t="shared" si="0"/>
        <v>100.08415789473686</v>
      </c>
      <c r="K69" s="25"/>
      <c r="L69" s="26">
        <v>0</v>
      </c>
      <c r="M69" s="26">
        <v>0</v>
      </c>
      <c r="N69" s="26">
        <v>0</v>
      </c>
      <c r="O69" s="26">
        <v>1.3123199999999999</v>
      </c>
      <c r="P69" s="23">
        <f t="shared" si="1"/>
        <v>0</v>
      </c>
    </row>
    <row r="70" spans="1:16">
      <c r="A70" s="13">
        <v>1</v>
      </c>
      <c r="B70" s="16" t="s">
        <v>9</v>
      </c>
      <c r="C70" s="16" t="s">
        <v>124</v>
      </c>
      <c r="D70" s="24" t="s">
        <v>91</v>
      </c>
      <c r="E70" s="14"/>
      <c r="F70" s="26">
        <v>0</v>
      </c>
      <c r="G70" s="26">
        <v>19</v>
      </c>
      <c r="H70" s="26">
        <v>19</v>
      </c>
      <c r="I70" s="26">
        <v>19.015990000000002</v>
      </c>
      <c r="J70" s="23">
        <f t="shared" si="0"/>
        <v>100.08415789473686</v>
      </c>
      <c r="K70" s="25"/>
      <c r="L70" s="26">
        <v>0</v>
      </c>
      <c r="M70" s="26">
        <v>0</v>
      </c>
      <c r="N70" s="26">
        <v>0</v>
      </c>
      <c r="O70" s="26">
        <v>1.3123199999999999</v>
      </c>
      <c r="P70" s="23">
        <f t="shared" si="1"/>
        <v>0</v>
      </c>
    </row>
    <row r="71" spans="1:16">
      <c r="A71" s="13">
        <v>1</v>
      </c>
      <c r="B71" s="16" t="s">
        <v>9</v>
      </c>
      <c r="C71" s="16" t="s">
        <v>125</v>
      </c>
      <c r="D71" s="24" t="s">
        <v>91</v>
      </c>
      <c r="E71" s="14"/>
      <c r="F71" s="26">
        <v>0</v>
      </c>
      <c r="G71" s="26">
        <v>19</v>
      </c>
      <c r="H71" s="26">
        <v>19</v>
      </c>
      <c r="I71" s="26">
        <v>19.015990000000002</v>
      </c>
      <c r="J71" s="23">
        <f t="shared" si="0"/>
        <v>100.08415789473686</v>
      </c>
      <c r="K71" s="25"/>
      <c r="L71" s="26">
        <v>0</v>
      </c>
      <c r="M71" s="26">
        <v>0</v>
      </c>
      <c r="N71" s="26">
        <v>0</v>
      </c>
      <c r="O71" s="26">
        <v>1.3123199999999999</v>
      </c>
      <c r="P71" s="23">
        <f t="shared" si="1"/>
        <v>0</v>
      </c>
    </row>
    <row r="72" spans="1:16">
      <c r="A72" s="13">
        <v>0</v>
      </c>
      <c r="B72" s="16" t="s">
        <v>9</v>
      </c>
      <c r="C72" s="16" t="s">
        <v>126</v>
      </c>
      <c r="D72" s="24" t="s">
        <v>127</v>
      </c>
      <c r="E72" s="14"/>
      <c r="F72" s="26">
        <v>59680.881000000001</v>
      </c>
      <c r="G72" s="26">
        <v>63921.584000000003</v>
      </c>
      <c r="H72" s="26">
        <v>48409.252</v>
      </c>
      <c r="I72" s="26">
        <v>47789.147689999998</v>
      </c>
      <c r="J72" s="23">
        <f t="shared" si="0"/>
        <v>98.719037612892663</v>
      </c>
      <c r="K72" s="25"/>
      <c r="L72" s="26">
        <v>44177.148999999998</v>
      </c>
      <c r="M72" s="26">
        <v>68895.497000000003</v>
      </c>
      <c r="N72" s="26">
        <v>51497.860999999997</v>
      </c>
      <c r="O72" s="26">
        <v>50466.550980000007</v>
      </c>
      <c r="P72" s="23">
        <f t="shared" si="1"/>
        <v>97.997373094777686</v>
      </c>
    </row>
    <row r="73" spans="1:16">
      <c r="A73" s="13">
        <v>1</v>
      </c>
      <c r="B73" s="16" t="s">
        <v>9</v>
      </c>
      <c r="C73" s="16" t="s">
        <v>128</v>
      </c>
      <c r="D73" s="24" t="s">
        <v>129</v>
      </c>
      <c r="E73" s="14"/>
      <c r="F73" s="26">
        <v>59680.881000000001</v>
      </c>
      <c r="G73" s="26">
        <v>63921.584000000003</v>
      </c>
      <c r="H73" s="26">
        <v>48409.252</v>
      </c>
      <c r="I73" s="26">
        <v>47789.147689999998</v>
      </c>
      <c r="J73" s="23">
        <f t="shared" si="0"/>
        <v>98.719037612892663</v>
      </c>
      <c r="K73" s="25"/>
      <c r="L73" s="26">
        <v>44177.148999999998</v>
      </c>
      <c r="M73" s="26">
        <v>68895.497000000003</v>
      </c>
      <c r="N73" s="26">
        <v>51497.860999999997</v>
      </c>
      <c r="O73" s="26">
        <v>50466.550980000007</v>
      </c>
      <c r="P73" s="23">
        <f t="shared" si="1"/>
        <v>97.997373094777686</v>
      </c>
    </row>
    <row r="74" spans="1:16">
      <c r="A74" s="13">
        <v>1</v>
      </c>
      <c r="B74" s="16" t="s">
        <v>9</v>
      </c>
      <c r="C74" s="16" t="s">
        <v>130</v>
      </c>
      <c r="D74" s="24" t="s">
        <v>131</v>
      </c>
      <c r="E74" s="14"/>
      <c r="F74" s="26">
        <v>622.4</v>
      </c>
      <c r="G74" s="26">
        <v>622.4</v>
      </c>
      <c r="H74" s="26">
        <v>467.1</v>
      </c>
      <c r="I74" s="26">
        <v>467.1</v>
      </c>
      <c r="J74" s="23">
        <f t="shared" si="0"/>
        <v>100</v>
      </c>
      <c r="K74" s="25"/>
      <c r="L74" s="26">
        <v>0</v>
      </c>
      <c r="M74" s="26">
        <v>0</v>
      </c>
      <c r="N74" s="26">
        <v>0</v>
      </c>
      <c r="O74" s="26">
        <v>0</v>
      </c>
      <c r="P74" s="23">
        <f t="shared" si="1"/>
        <v>0</v>
      </c>
    </row>
    <row r="75" spans="1:16">
      <c r="A75" s="13">
        <v>1</v>
      </c>
      <c r="B75" s="16" t="s">
        <v>9</v>
      </c>
      <c r="C75" s="16" t="s">
        <v>132</v>
      </c>
      <c r="D75" s="24" t="s">
        <v>133</v>
      </c>
      <c r="E75" s="14"/>
      <c r="F75" s="26">
        <v>622.4</v>
      </c>
      <c r="G75" s="26">
        <v>622.4</v>
      </c>
      <c r="H75" s="26">
        <v>467.1</v>
      </c>
      <c r="I75" s="26">
        <v>467.1</v>
      </c>
      <c r="J75" s="23">
        <f t="shared" si="0"/>
        <v>100</v>
      </c>
      <c r="K75" s="25"/>
      <c r="L75" s="26">
        <v>0</v>
      </c>
      <c r="M75" s="26">
        <v>0</v>
      </c>
      <c r="N75" s="26">
        <v>0</v>
      </c>
      <c r="O75" s="26">
        <v>0</v>
      </c>
      <c r="P75" s="23">
        <f t="shared" si="1"/>
        <v>0</v>
      </c>
    </row>
    <row r="76" spans="1:16" ht="82.8">
      <c r="A76" s="13">
        <v>0</v>
      </c>
      <c r="B76" s="16" t="s">
        <v>9</v>
      </c>
      <c r="C76" s="16" t="s">
        <v>134</v>
      </c>
      <c r="D76" s="24" t="s">
        <v>135</v>
      </c>
      <c r="E76" s="14"/>
      <c r="F76" s="26">
        <v>0</v>
      </c>
      <c r="G76" s="26">
        <v>0</v>
      </c>
      <c r="H76" s="26">
        <v>0</v>
      </c>
      <c r="I76" s="26">
        <v>0</v>
      </c>
      <c r="J76" s="23">
        <f t="shared" ref="J76:J88" si="2">IF(H76=0,0,I76/H76*100)</f>
        <v>0</v>
      </c>
      <c r="K76" s="25"/>
      <c r="L76" s="26">
        <v>0</v>
      </c>
      <c r="M76" s="26">
        <v>0</v>
      </c>
      <c r="N76" s="26">
        <v>0</v>
      </c>
      <c r="O76" s="26">
        <v>0</v>
      </c>
      <c r="P76" s="23">
        <f t="shared" ref="P76:P88" si="3">IF(N76=0,0,O76/N76*100)</f>
        <v>0</v>
      </c>
    </row>
    <row r="77" spans="1:16">
      <c r="A77" s="13">
        <v>0</v>
      </c>
      <c r="B77" s="16" t="s">
        <v>9</v>
      </c>
      <c r="C77" s="16" t="s">
        <v>136</v>
      </c>
      <c r="D77" s="24" t="s">
        <v>137</v>
      </c>
      <c r="E77" s="14"/>
      <c r="F77" s="26">
        <v>47799.7</v>
      </c>
      <c r="G77" s="26">
        <v>47799.7</v>
      </c>
      <c r="H77" s="26">
        <v>35074.9</v>
      </c>
      <c r="I77" s="26">
        <v>35074.9</v>
      </c>
      <c r="J77" s="23">
        <f t="shared" si="2"/>
        <v>100</v>
      </c>
      <c r="K77" s="25"/>
      <c r="L77" s="26">
        <v>31436</v>
      </c>
      <c r="M77" s="26">
        <v>52232.2</v>
      </c>
      <c r="N77" s="26">
        <v>38753.599999999999</v>
      </c>
      <c r="O77" s="26">
        <v>38753.599999999999</v>
      </c>
      <c r="P77" s="23">
        <f t="shared" si="3"/>
        <v>100</v>
      </c>
    </row>
    <row r="78" spans="1:16" ht="27.6">
      <c r="A78" s="13">
        <v>1</v>
      </c>
      <c r="B78" s="16" t="s">
        <v>9</v>
      </c>
      <c r="C78" s="16" t="s">
        <v>138</v>
      </c>
      <c r="D78" s="24" t="s">
        <v>139</v>
      </c>
      <c r="E78" s="14"/>
      <c r="F78" s="26">
        <v>47799.7</v>
      </c>
      <c r="G78" s="26">
        <v>47799.7</v>
      </c>
      <c r="H78" s="26">
        <v>35074.9</v>
      </c>
      <c r="I78" s="26">
        <v>35074.9</v>
      </c>
      <c r="J78" s="23">
        <f t="shared" si="2"/>
        <v>100</v>
      </c>
      <c r="K78" s="25"/>
      <c r="L78" s="26">
        <v>31436</v>
      </c>
      <c r="M78" s="26">
        <v>47118.400000000001</v>
      </c>
      <c r="N78" s="26">
        <v>35356.6</v>
      </c>
      <c r="O78" s="26">
        <v>35356.6</v>
      </c>
      <c r="P78" s="23">
        <f t="shared" si="3"/>
        <v>100</v>
      </c>
    </row>
    <row r="79" spans="1:16" ht="41.4">
      <c r="A79" s="13">
        <v>0</v>
      </c>
      <c r="B79" s="16" t="s">
        <v>9</v>
      </c>
      <c r="C79" s="16" t="s">
        <v>140</v>
      </c>
      <c r="D79" s="24" t="s">
        <v>141</v>
      </c>
      <c r="E79" s="14"/>
      <c r="F79" s="26">
        <v>0</v>
      </c>
      <c r="G79" s="26">
        <v>0</v>
      </c>
      <c r="H79" s="26">
        <v>0</v>
      </c>
      <c r="I79" s="26">
        <v>0</v>
      </c>
      <c r="J79" s="23">
        <f t="shared" si="2"/>
        <v>0</v>
      </c>
      <c r="K79" s="25"/>
      <c r="L79" s="26">
        <v>0</v>
      </c>
      <c r="M79" s="26">
        <v>82.8</v>
      </c>
      <c r="N79" s="26">
        <v>58.1</v>
      </c>
      <c r="O79" s="26">
        <v>58.1</v>
      </c>
      <c r="P79" s="23">
        <f t="shared" si="3"/>
        <v>100</v>
      </c>
    </row>
    <row r="80" spans="1:16" ht="55.2">
      <c r="A80" s="13">
        <v>0</v>
      </c>
      <c r="B80" s="16" t="s">
        <v>9</v>
      </c>
      <c r="C80" s="16" t="s">
        <v>142</v>
      </c>
      <c r="D80" s="24" t="s">
        <v>143</v>
      </c>
      <c r="E80" s="14"/>
      <c r="F80" s="26">
        <v>0</v>
      </c>
      <c r="G80" s="26">
        <v>0</v>
      </c>
      <c r="H80" s="26">
        <v>0</v>
      </c>
      <c r="I80" s="26">
        <v>0</v>
      </c>
      <c r="J80" s="23">
        <f t="shared" si="2"/>
        <v>0</v>
      </c>
      <c r="K80" s="25"/>
      <c r="L80" s="26">
        <v>0</v>
      </c>
      <c r="M80" s="26">
        <v>760.8</v>
      </c>
      <c r="N80" s="26">
        <v>760.8</v>
      </c>
      <c r="O80" s="26">
        <v>760.8</v>
      </c>
      <c r="P80" s="23">
        <f t="shared" si="3"/>
        <v>100</v>
      </c>
    </row>
    <row r="81" spans="1:16" ht="41.4">
      <c r="A81" s="13">
        <v>0</v>
      </c>
      <c r="B81" s="16" t="s">
        <v>9</v>
      </c>
      <c r="C81" s="16" t="s">
        <v>144</v>
      </c>
      <c r="D81" s="24" t="s">
        <v>145</v>
      </c>
      <c r="E81" s="14"/>
      <c r="F81" s="26">
        <v>0</v>
      </c>
      <c r="G81" s="26">
        <v>0</v>
      </c>
      <c r="H81" s="26">
        <v>0</v>
      </c>
      <c r="I81" s="26">
        <v>0</v>
      </c>
      <c r="J81" s="23">
        <f t="shared" si="2"/>
        <v>0</v>
      </c>
      <c r="K81" s="25"/>
      <c r="L81" s="26">
        <v>0</v>
      </c>
      <c r="M81" s="26">
        <v>4270.2</v>
      </c>
      <c r="N81" s="26">
        <v>2578.1</v>
      </c>
      <c r="O81" s="26">
        <v>2578.1</v>
      </c>
      <c r="P81" s="23">
        <f t="shared" si="3"/>
        <v>100</v>
      </c>
    </row>
    <row r="82" spans="1:16">
      <c r="A82" s="13">
        <v>0</v>
      </c>
      <c r="B82" s="16" t="s">
        <v>9</v>
      </c>
      <c r="C82" s="16" t="s">
        <v>146</v>
      </c>
      <c r="D82" s="24" t="s">
        <v>147</v>
      </c>
      <c r="E82" s="14"/>
      <c r="F82" s="26">
        <v>0</v>
      </c>
      <c r="G82" s="26">
        <v>0</v>
      </c>
      <c r="H82" s="26">
        <v>0</v>
      </c>
      <c r="I82" s="26">
        <v>0</v>
      </c>
      <c r="J82" s="23">
        <f t="shared" si="2"/>
        <v>0</v>
      </c>
      <c r="K82" s="25"/>
      <c r="L82" s="26">
        <v>0</v>
      </c>
      <c r="M82" s="26">
        <v>0</v>
      </c>
      <c r="N82" s="26">
        <v>0</v>
      </c>
      <c r="O82" s="26">
        <v>0</v>
      </c>
      <c r="P82" s="23">
        <f t="shared" si="3"/>
        <v>0</v>
      </c>
    </row>
    <row r="83" spans="1:16" ht="55.2">
      <c r="A83" s="13">
        <v>1</v>
      </c>
      <c r="B83" s="16" t="s">
        <v>9</v>
      </c>
      <c r="C83" s="16" t="s">
        <v>148</v>
      </c>
      <c r="D83" s="24" t="s">
        <v>149</v>
      </c>
      <c r="E83" s="14"/>
      <c r="F83" s="26">
        <v>0</v>
      </c>
      <c r="G83" s="26">
        <v>0</v>
      </c>
      <c r="H83" s="26">
        <v>0</v>
      </c>
      <c r="I83" s="26">
        <v>0</v>
      </c>
      <c r="J83" s="23">
        <f t="shared" si="2"/>
        <v>0</v>
      </c>
      <c r="K83" s="25"/>
      <c r="L83" s="26">
        <v>0</v>
      </c>
      <c r="M83" s="26">
        <v>0</v>
      </c>
      <c r="N83" s="26">
        <v>0</v>
      </c>
      <c r="O83" s="26">
        <v>0</v>
      </c>
      <c r="P83" s="23">
        <f t="shared" si="3"/>
        <v>0</v>
      </c>
    </row>
    <row r="84" spans="1:16" ht="27.6">
      <c r="A84" s="13">
        <v>0</v>
      </c>
      <c r="B84" s="16" t="s">
        <v>9</v>
      </c>
      <c r="C84" s="16" t="s">
        <v>150</v>
      </c>
      <c r="D84" s="24" t="s">
        <v>151</v>
      </c>
      <c r="E84" s="14"/>
      <c r="F84" s="26">
        <v>11258.781000000001</v>
      </c>
      <c r="G84" s="26">
        <v>15499.484</v>
      </c>
      <c r="H84" s="26">
        <v>12867.252</v>
      </c>
      <c r="I84" s="26">
        <v>12247.14769</v>
      </c>
      <c r="J84" s="23">
        <f t="shared" si="2"/>
        <v>95.180755688938078</v>
      </c>
      <c r="K84" s="25"/>
      <c r="L84" s="26">
        <v>12741.148999999999</v>
      </c>
      <c r="M84" s="26">
        <v>16663.296999999999</v>
      </c>
      <c r="N84" s="26">
        <v>12744.261</v>
      </c>
      <c r="O84" s="26">
        <v>11712.95098</v>
      </c>
      <c r="P84" s="23">
        <f t="shared" si="3"/>
        <v>91.907651451896655</v>
      </c>
    </row>
    <row r="85" spans="1:16" ht="41.4">
      <c r="A85" s="13">
        <v>1</v>
      </c>
      <c r="B85" s="16" t="s">
        <v>9</v>
      </c>
      <c r="C85" s="16" t="s">
        <v>152</v>
      </c>
      <c r="D85" s="24" t="s">
        <v>153</v>
      </c>
      <c r="E85" s="14"/>
      <c r="F85" s="26">
        <v>0</v>
      </c>
      <c r="G85" s="26">
        <v>108.782</v>
      </c>
      <c r="H85" s="26">
        <v>108.782</v>
      </c>
      <c r="I85" s="26">
        <v>108.782</v>
      </c>
      <c r="J85" s="23">
        <f t="shared" si="2"/>
        <v>100</v>
      </c>
      <c r="K85" s="25"/>
      <c r="L85" s="26">
        <v>0</v>
      </c>
      <c r="M85" s="26">
        <v>0</v>
      </c>
      <c r="N85" s="26">
        <v>0</v>
      </c>
      <c r="O85" s="26">
        <v>0</v>
      </c>
      <c r="P85" s="23">
        <f t="shared" si="3"/>
        <v>0</v>
      </c>
    </row>
    <row r="86" spans="1:16">
      <c r="A86" s="13">
        <v>0</v>
      </c>
      <c r="B86" s="16" t="s">
        <v>9</v>
      </c>
      <c r="C86" s="16" t="s">
        <v>154</v>
      </c>
      <c r="D86" s="24" t="s">
        <v>155</v>
      </c>
      <c r="E86" s="14"/>
      <c r="F86" s="26">
        <v>11258.781000000001</v>
      </c>
      <c r="G86" s="26">
        <v>15390.701999999999</v>
      </c>
      <c r="H86" s="26">
        <v>12758.47</v>
      </c>
      <c r="I86" s="26">
        <v>12138.365689999999</v>
      </c>
      <c r="J86" s="23">
        <f t="shared" si="2"/>
        <v>95.139665571185247</v>
      </c>
      <c r="K86" s="25"/>
      <c r="L86" s="26">
        <v>12741.148999999999</v>
      </c>
      <c r="M86" s="26">
        <v>16663.296999999999</v>
      </c>
      <c r="N86" s="26">
        <v>12744.261</v>
      </c>
      <c r="O86" s="26">
        <v>11712.95098</v>
      </c>
      <c r="P86" s="23">
        <f t="shared" si="3"/>
        <v>91.907651451896655</v>
      </c>
    </row>
    <row r="87" spans="1:16" ht="22.5" customHeight="1">
      <c r="A87" s="13">
        <v>0</v>
      </c>
      <c r="B87" s="28"/>
      <c r="C87" s="28" t="s">
        <v>156</v>
      </c>
      <c r="D87" s="33" t="s">
        <v>157</v>
      </c>
      <c r="E87" s="27"/>
      <c r="F87" s="34">
        <v>104900</v>
      </c>
      <c r="G87" s="34">
        <v>118455.9</v>
      </c>
      <c r="H87" s="34">
        <v>89661.187999999995</v>
      </c>
      <c r="I87" s="34">
        <v>94860.738299999968</v>
      </c>
      <c r="J87" s="35">
        <f t="shared" si="2"/>
        <v>105.7991093091472</v>
      </c>
      <c r="K87" s="34"/>
      <c r="L87" s="34">
        <v>130600</v>
      </c>
      <c r="M87" s="34">
        <v>146401.96599999999</v>
      </c>
      <c r="N87" s="34">
        <v>108178.61599999999</v>
      </c>
      <c r="O87" s="34">
        <v>109843.67485999998</v>
      </c>
      <c r="P87" s="23">
        <f t="shared" si="3"/>
        <v>101.53917559825317</v>
      </c>
    </row>
    <row r="88" spans="1:16" ht="24.75" customHeight="1">
      <c r="A88" s="13">
        <v>1</v>
      </c>
      <c r="B88" s="28"/>
      <c r="C88" s="28" t="s">
        <v>156</v>
      </c>
      <c r="D88" s="32" t="s">
        <v>158</v>
      </c>
      <c r="E88" s="29"/>
      <c r="F88" s="30">
        <v>164580.88099999999</v>
      </c>
      <c r="G88" s="30">
        <v>182377.484</v>
      </c>
      <c r="H88" s="30">
        <v>138070.44</v>
      </c>
      <c r="I88" s="30">
        <v>142649.88598999998</v>
      </c>
      <c r="J88" s="31">
        <f t="shared" si="2"/>
        <v>103.31674614059314</v>
      </c>
      <c r="K88" s="30"/>
      <c r="L88" s="30">
        <v>174777.149</v>
      </c>
      <c r="M88" s="30">
        <v>215297.46299999999</v>
      </c>
      <c r="N88" s="30">
        <v>159676.47700000001</v>
      </c>
      <c r="O88" s="30">
        <v>160310.22583999997</v>
      </c>
      <c r="P88" s="23">
        <f t="shared" si="3"/>
        <v>100.39689555525449</v>
      </c>
    </row>
    <row r="91" spans="1:16" ht="18">
      <c r="B91" s="41" t="s">
        <v>163</v>
      </c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</row>
  </sheetData>
  <mergeCells count="12">
    <mergeCell ref="O1:P1"/>
    <mergeCell ref="N2:P2"/>
    <mergeCell ref="N3:P3"/>
    <mergeCell ref="B91:O91"/>
    <mergeCell ref="B5:P5"/>
    <mergeCell ref="B7:P7"/>
    <mergeCell ref="B9:B10"/>
    <mergeCell ref="C9:C10"/>
    <mergeCell ref="D9:D10"/>
    <mergeCell ref="F9:J9"/>
    <mergeCell ref="L9:P9"/>
    <mergeCell ref="B6:P6"/>
  </mergeCells>
  <conditionalFormatting sqref="B12:B88">
    <cfRule type="expression" dxfId="41" priority="29" stopIfTrue="1">
      <formula>A12=1</formula>
    </cfRule>
  </conditionalFormatting>
  <conditionalFormatting sqref="C12:C88">
    <cfRule type="expression" dxfId="40" priority="30" stopIfTrue="1">
      <formula>A12=1</formula>
    </cfRule>
  </conditionalFormatting>
  <conditionalFormatting sqref="D12:D88">
    <cfRule type="expression" dxfId="39" priority="31" stopIfTrue="1">
      <formula>A12=1</formula>
    </cfRule>
  </conditionalFormatting>
  <conditionalFormatting sqref="E12:E88">
    <cfRule type="expression" dxfId="38" priority="37" stopIfTrue="1">
      <formula>A12=1</formula>
    </cfRule>
  </conditionalFormatting>
  <conditionalFormatting sqref="F12:F88">
    <cfRule type="expression" dxfId="37" priority="38" stopIfTrue="1">
      <formula>A12=1</formula>
    </cfRule>
  </conditionalFormatting>
  <conditionalFormatting sqref="G12:G88">
    <cfRule type="expression" dxfId="36" priority="39" stopIfTrue="1">
      <formula>A12=1</formula>
    </cfRule>
  </conditionalFormatting>
  <conditionalFormatting sqref="H12:H88">
    <cfRule type="expression" dxfId="35" priority="40" stopIfTrue="1">
      <formula>A12=1</formula>
    </cfRule>
  </conditionalFormatting>
  <conditionalFormatting sqref="I12:I88">
    <cfRule type="expression" dxfId="34" priority="41" stopIfTrue="1">
      <formula>A12=1</formula>
    </cfRule>
  </conditionalFormatting>
  <conditionalFormatting sqref="J12:J88">
    <cfRule type="expression" dxfId="33" priority="42" stopIfTrue="1">
      <formula>A12=1</formula>
    </cfRule>
  </conditionalFormatting>
  <conditionalFormatting sqref="K12:K88">
    <cfRule type="expression" dxfId="32" priority="43" stopIfTrue="1">
      <formula>A12=1</formula>
    </cfRule>
  </conditionalFormatting>
  <conditionalFormatting sqref="L12:L88">
    <cfRule type="expression" dxfId="31" priority="44" stopIfTrue="1">
      <formula>A12=1</formula>
    </cfRule>
  </conditionalFormatting>
  <conditionalFormatting sqref="M12:M88">
    <cfRule type="expression" dxfId="30" priority="45" stopIfTrue="1">
      <formula>A12=1</formula>
    </cfRule>
  </conditionalFormatting>
  <conditionalFormatting sqref="N12:N88">
    <cfRule type="expression" dxfId="29" priority="46" stopIfTrue="1">
      <formula>A12=1</formula>
    </cfRule>
  </conditionalFormatting>
  <conditionalFormatting sqref="O12:O88">
    <cfRule type="expression" dxfId="28" priority="47" stopIfTrue="1">
      <formula>A12=1</formula>
    </cfRule>
  </conditionalFormatting>
  <conditionalFormatting sqref="B12:B88">
    <cfRule type="expression" dxfId="27" priority="28" stopIfTrue="1">
      <formula>A12=1</formula>
    </cfRule>
  </conditionalFormatting>
  <conditionalFormatting sqref="C12:C88">
    <cfRule type="expression" dxfId="26" priority="27" stopIfTrue="1">
      <formula>A12=1</formula>
    </cfRule>
  </conditionalFormatting>
  <conditionalFormatting sqref="D12:D88">
    <cfRule type="expression" dxfId="25" priority="26" stopIfTrue="1">
      <formula>A12=1</formula>
    </cfRule>
  </conditionalFormatting>
  <conditionalFormatting sqref="E12:E88">
    <cfRule type="expression" dxfId="24" priority="25" stopIfTrue="1">
      <formula>A12=1</formula>
    </cfRule>
  </conditionalFormatting>
  <conditionalFormatting sqref="F12:F88">
    <cfRule type="expression" dxfId="23" priority="24" stopIfTrue="1">
      <formula>A12=1</formula>
    </cfRule>
  </conditionalFormatting>
  <conditionalFormatting sqref="G12:G88">
    <cfRule type="expression" dxfId="22" priority="23" stopIfTrue="1">
      <formula>A12=1</formula>
    </cfRule>
  </conditionalFormatting>
  <conditionalFormatting sqref="H12:H88">
    <cfRule type="expression" dxfId="21" priority="22" stopIfTrue="1">
      <formula>A12=1</formula>
    </cfRule>
  </conditionalFormatting>
  <conditionalFormatting sqref="I12:I88">
    <cfRule type="expression" dxfId="20" priority="21" stopIfTrue="1">
      <formula>A12=1</formula>
    </cfRule>
  </conditionalFormatting>
  <conditionalFormatting sqref="J12:J88">
    <cfRule type="expression" dxfId="19" priority="20" stopIfTrue="1">
      <formula>A12=1</formula>
    </cfRule>
  </conditionalFormatting>
  <conditionalFormatting sqref="K12:K88">
    <cfRule type="expression" dxfId="18" priority="19" stopIfTrue="1">
      <formula>A12=1</formula>
    </cfRule>
  </conditionalFormatting>
  <conditionalFormatting sqref="L12:L88">
    <cfRule type="expression" dxfId="17" priority="18" stopIfTrue="1">
      <formula>A12=1</formula>
    </cfRule>
  </conditionalFormatting>
  <conditionalFormatting sqref="M12:M88">
    <cfRule type="expression" dxfId="16" priority="17" stopIfTrue="1">
      <formula>A12=1</formula>
    </cfRule>
  </conditionalFormatting>
  <conditionalFormatting sqref="N12:N88">
    <cfRule type="expression" dxfId="15" priority="16" stopIfTrue="1">
      <formula>A12=1</formula>
    </cfRule>
  </conditionalFormatting>
  <conditionalFormatting sqref="O12:O88">
    <cfRule type="expression" dxfId="14" priority="15" stopIfTrue="1">
      <formula>A12=1</formula>
    </cfRule>
  </conditionalFormatting>
  <conditionalFormatting sqref="B12:B88">
    <cfRule type="expression" dxfId="13" priority="14" stopIfTrue="1">
      <formula>A12=1</formula>
    </cfRule>
  </conditionalFormatting>
  <conditionalFormatting sqref="C12:C88">
    <cfRule type="expression" dxfId="12" priority="13" stopIfTrue="1">
      <formula>A12=1</formula>
    </cfRule>
  </conditionalFormatting>
  <conditionalFormatting sqref="D12:D88">
    <cfRule type="expression" dxfId="11" priority="12" stopIfTrue="1">
      <formula>A12=1</formula>
    </cfRule>
  </conditionalFormatting>
  <conditionalFormatting sqref="E12:E88">
    <cfRule type="expression" dxfId="10" priority="11" stopIfTrue="1">
      <formula>A12=1</formula>
    </cfRule>
  </conditionalFormatting>
  <conditionalFormatting sqref="F12:F88">
    <cfRule type="expression" dxfId="9" priority="10" stopIfTrue="1">
      <formula>A12=1</formula>
    </cfRule>
  </conditionalFormatting>
  <conditionalFormatting sqref="G12:G88">
    <cfRule type="expression" dxfId="8" priority="9" stopIfTrue="1">
      <formula>A12=1</formula>
    </cfRule>
  </conditionalFormatting>
  <conditionalFormatting sqref="H12:H88">
    <cfRule type="expression" dxfId="7" priority="8" stopIfTrue="1">
      <formula>A12=1</formula>
    </cfRule>
  </conditionalFormatting>
  <conditionalFormatting sqref="I12:I88">
    <cfRule type="expression" dxfId="6" priority="7" stopIfTrue="1">
      <formula>A12=1</formula>
    </cfRule>
  </conditionalFormatting>
  <conditionalFormatting sqref="J12:J88">
    <cfRule type="expression" dxfId="5" priority="6" stopIfTrue="1">
      <formula>A12=1</formula>
    </cfRule>
  </conditionalFormatting>
  <conditionalFormatting sqref="K12:K88">
    <cfRule type="expression" dxfId="4" priority="5" stopIfTrue="1">
      <formula>A12=1</formula>
    </cfRule>
  </conditionalFormatting>
  <conditionalFormatting sqref="L12:L88">
    <cfRule type="expression" dxfId="3" priority="4" stopIfTrue="1">
      <formula>A12=1</formula>
    </cfRule>
  </conditionalFormatting>
  <conditionalFormatting sqref="M12:M88">
    <cfRule type="expression" dxfId="2" priority="3" stopIfTrue="1">
      <formula>A12=1</formula>
    </cfRule>
  </conditionalFormatting>
  <conditionalFormatting sqref="N12:N88">
    <cfRule type="expression" dxfId="1" priority="2" stopIfTrue="1">
      <formula>A12=1</formula>
    </cfRule>
  </conditionalFormatting>
  <conditionalFormatting sqref="O12:O88">
    <cfRule type="expression" dxfId="0" priority="1" stopIfTrue="1">
      <formula>A12=1</formula>
    </cfRule>
  </conditionalFormatting>
  <pageMargins left="0.32" right="0.33" top="0.39370078740157499" bottom="0.39370078740157499" header="0" footer="0"/>
  <pageSetup paperSize="9" scale="64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Vera</dc:creator>
  <cp:lastModifiedBy>HP</cp:lastModifiedBy>
  <cp:lastPrinted>2025-07-17T08:36:33Z</cp:lastPrinted>
  <dcterms:created xsi:type="dcterms:W3CDTF">2025-07-01T05:31:58Z</dcterms:created>
  <dcterms:modified xsi:type="dcterms:W3CDTF">2025-10-13T07:30:03Z</dcterms:modified>
</cp:coreProperties>
</file>