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10035"/>
  </bookViews>
  <sheets>
    <sheet name="Лист2" sheetId="2" r:id="rId1"/>
  </sheets>
  <definedNames>
    <definedName name="_xlnm.Print_Area" localSheetId="0">Лист2!$A$1:$H$101</definedName>
  </definedNames>
  <calcPr calcId="125725"/>
</workbook>
</file>

<file path=xl/calcChain.xml><?xml version="1.0" encoding="utf-8"?>
<calcChain xmlns="http://schemas.openxmlformats.org/spreadsheetml/2006/main">
  <c r="H98" i="2"/>
  <c r="G98"/>
  <c r="H97"/>
  <c r="G97"/>
  <c r="H96"/>
  <c r="G96"/>
  <c r="H95"/>
  <c r="G95"/>
  <c r="H94"/>
  <c r="G94"/>
  <c r="H93"/>
  <c r="G93"/>
  <c r="F92"/>
  <c r="H92" s="1"/>
  <c r="E92"/>
  <c r="G92" s="1"/>
  <c r="D92"/>
  <c r="C92"/>
  <c r="H91"/>
  <c r="G91"/>
  <c r="H90"/>
  <c r="G90"/>
  <c r="H89"/>
  <c r="G89"/>
  <c r="F88"/>
  <c r="H88" s="1"/>
  <c r="E88"/>
  <c r="G88" s="1"/>
  <c r="D88"/>
  <c r="C88"/>
  <c r="F87"/>
  <c r="H87" s="1"/>
  <c r="E87"/>
  <c r="G87" s="1"/>
  <c r="D87"/>
  <c r="C87"/>
  <c r="H86"/>
  <c r="G86"/>
  <c r="H85"/>
  <c r="G85"/>
  <c r="H84"/>
  <c r="G84"/>
  <c r="F83"/>
  <c r="F99" s="1"/>
  <c r="E83"/>
  <c r="E99" s="1"/>
  <c r="E100" s="1"/>
  <c r="E101" s="1"/>
  <c r="D83"/>
  <c r="D99" s="1"/>
  <c r="C83"/>
  <c r="C99" s="1"/>
  <c r="C100" s="1"/>
  <c r="C101" s="1"/>
  <c r="H82"/>
  <c r="G82"/>
  <c r="H81"/>
  <c r="G81"/>
  <c r="H80"/>
  <c r="G80"/>
  <c r="H79"/>
  <c r="G79"/>
  <c r="H78"/>
  <c r="G78"/>
  <c r="H77"/>
  <c r="G77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H55"/>
  <c r="G55"/>
  <c r="H54"/>
  <c r="G54"/>
  <c r="H53"/>
  <c r="G53"/>
  <c r="H52"/>
  <c r="G52"/>
  <c r="H51"/>
  <c r="G51"/>
  <c r="H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G99" l="1"/>
  <c r="D100"/>
  <c r="F100"/>
  <c r="H99"/>
  <c r="H83"/>
  <c r="G83"/>
  <c r="F101" l="1"/>
  <c r="H100"/>
  <c r="G100"/>
  <c r="D101"/>
  <c r="G101" l="1"/>
  <c r="H101"/>
</calcChain>
</file>

<file path=xl/sharedStrings.xml><?xml version="1.0" encoding="utf-8"?>
<sst xmlns="http://schemas.openxmlformats.org/spreadsheetml/2006/main" count="105" uniqueCount="94">
  <si>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</si>
  <si>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</si>
  <si>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</si>
  <si>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</si>
  <si>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</si>
  <si>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</si>
  <si>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</si>
  <si>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</si>
  <si>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</si>
  <si>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</si>
  <si>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</si>
  <si>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</si>
  <si>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</si>
  <si>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</si>
  <si>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</si>
  <si>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</si>
  <si>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</si>
  <si>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</si>
  <si>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</si>
  <si>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</si>
  <si>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</si>
  <si>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</si>
  <si>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</si>
  <si>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</si>
  <si>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</si>
  <si>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</si>
  <si>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</si>
  <si>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</si>
  <si>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</si>
  <si>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</si>
  <si>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</si>
  <si>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</si>
  <si>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</si>
  <si>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</si>
  <si>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</si>
  <si>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</si>
  <si>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</si>
  <si>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</si>
  <si>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</si>
  <si>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</si>
  <si>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</si>
  <si>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</si>
  <si>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</si>
  <si>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</si>
  <si>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</si>
  <si>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</si>
  <si>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</si>
  <si>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</si>
  <si>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</si>
  <si>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</si>
  <si>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</si>
  <si>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</si>
  <si>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</si>
  <si>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</si>
  <si>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</si>
  <si>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</si>
  <si>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</si>
  <si>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</si>
  <si>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</si>
  <si>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</si>
  <si>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Доходи </t>
  </si>
  <si>
    <t>Затвержений план на 2021 рік</t>
  </si>
  <si>
    <t>Уточнений план                    на 2021 рік</t>
  </si>
  <si>
    <t>% вик.</t>
  </si>
  <si>
    <t>( + , - )</t>
  </si>
  <si>
    <t xml:space="preserve">Уточнений план на січень-червень 2021 року </t>
  </si>
  <si>
    <t>Факт січня-червня 2021 року</t>
  </si>
  <si>
    <t>ЗАГАЛЬНИЙ  ФОНД</t>
  </si>
  <si>
    <t>СПЕЦІАЛЬНИЙ  ФОНД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</si>
  <si>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</si>
  <si>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</si>
  <si>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</si>
  <si>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</si>
  <si>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</si>
  <si>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</si>
  <si>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</si>
  <si>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</si>
  <si>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</si>
  <si>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</si>
  <si>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</si>
  <si>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</si>
  <si>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</si>
  <si>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</si>
  <si>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Всього (без урахування трансфертів) спеціального фонду</t>
  </si>
  <si>
    <t>Всього по спеціальному  фонду</t>
  </si>
  <si>
    <t>РАЗОМ</t>
  </si>
  <si>
    <t>АНАЛІЗ</t>
  </si>
  <si>
    <t>по Новопільській сільській територіальній громаді</t>
  </si>
  <si>
    <t>ЗА СІЧЕНЬ-ЧЕРВЕНЬ 2021 РОКУ</t>
  </si>
  <si>
    <t xml:space="preserve">       Додаток 1</t>
  </si>
  <si>
    <t>тис. грн</t>
  </si>
  <si>
    <t>ВИКОНАННЯ ДОХІДНОЇ ЧАСТИНИ МІСЦЕВОГО БЮДЖЕТУ</t>
  </si>
  <si>
    <t>Всього по загальному  фонду</t>
  </si>
  <si>
    <t>Всього (без урахування трансфертів) загального фонду</t>
  </si>
</sst>
</file>

<file path=xl/styles.xml><?xml version="1.0" encoding="utf-8"?>
<styleSheet xmlns="http://schemas.openxmlformats.org/spreadsheetml/2006/main">
  <numFmts count="2">
    <numFmt numFmtId="164" formatCode="#0.0"/>
    <numFmt numFmtId="165" formatCode="0.0"/>
  </numFmts>
  <fonts count="15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164" fontId="5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0" fontId="3" fillId="0" borderId="0" xfId="0" applyFont="1" applyAlignment="1">
      <alignment horizontal="right" wrapText="1"/>
    </xf>
    <xf numFmtId="165" fontId="12" fillId="0" borderId="0" xfId="1" applyNumberFormat="1" applyFont="1"/>
    <xf numFmtId="0" fontId="13" fillId="4" borderId="0" xfId="1" applyFont="1" applyFill="1"/>
    <xf numFmtId="0" fontId="12" fillId="4" borderId="0" xfId="1" applyFont="1" applyFill="1"/>
    <xf numFmtId="0" fontId="13" fillId="0" borderId="0" xfId="1" applyFont="1"/>
    <xf numFmtId="0" fontId="14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7" fillId="0" borderId="0" xfId="1" applyFont="1" applyAlignment="1"/>
    <xf numFmtId="0" fontId="8" fillId="0" borderId="0" xfId="1" applyFont="1" applyAlignment="1"/>
    <xf numFmtId="0" fontId="10" fillId="0" borderId="5" xfId="1" applyFont="1" applyBorder="1" applyAlignment="1"/>
    <xf numFmtId="0" fontId="11" fillId="0" borderId="5" xfId="1" applyFont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view="pageBreakPreview" zoomScale="60" zoomScaleNormal="100" workbookViewId="0">
      <selection activeCell="H104" sqref="H104"/>
    </sheetView>
  </sheetViews>
  <sheetFormatPr defaultRowHeight="12.75"/>
  <cols>
    <col min="1" max="1" width="12.5703125" customWidth="1"/>
    <col min="2" max="2" width="56.5703125" customWidth="1"/>
    <col min="3" max="3" width="18.7109375" customWidth="1"/>
    <col min="4" max="4" width="17.42578125" customWidth="1"/>
    <col min="5" max="5" width="17.85546875" customWidth="1"/>
    <col min="6" max="6" width="19.42578125" customWidth="1"/>
    <col min="7" max="7" width="11.7109375" customWidth="1"/>
    <col min="8" max="8" width="13.140625" customWidth="1"/>
  </cols>
  <sheetData>
    <row r="1" spans="1:9" ht="18.75">
      <c r="B1" s="1"/>
      <c r="C1" s="1"/>
      <c r="D1" s="1"/>
      <c r="E1" s="1"/>
      <c r="F1" s="20" t="s">
        <v>89</v>
      </c>
      <c r="G1" s="21"/>
      <c r="H1" s="21"/>
    </row>
    <row r="2" spans="1:9" ht="18.75">
      <c r="B2" s="2"/>
      <c r="C2" s="2"/>
      <c r="D2" s="2"/>
      <c r="E2" s="2"/>
      <c r="F2" s="20"/>
      <c r="G2" s="21"/>
      <c r="H2" s="21"/>
    </row>
    <row r="3" spans="1:9" ht="18.75">
      <c r="B3" s="2"/>
      <c r="C3" s="2"/>
      <c r="D3" s="2"/>
      <c r="E3" s="2"/>
      <c r="F3" s="20"/>
      <c r="G3" s="21"/>
      <c r="H3" s="22"/>
    </row>
    <row r="4" spans="1:9" ht="18.75">
      <c r="B4" s="2"/>
      <c r="C4" s="2"/>
      <c r="D4" s="2"/>
      <c r="E4" s="2"/>
      <c r="F4" s="19"/>
      <c r="G4" s="23"/>
      <c r="H4" s="21"/>
      <c r="I4" s="21"/>
    </row>
    <row r="5" spans="1:9" ht="20.25">
      <c r="A5" s="35" t="s">
        <v>86</v>
      </c>
      <c r="B5" s="36"/>
      <c r="C5" s="36"/>
      <c r="D5" s="36"/>
      <c r="E5" s="36"/>
      <c r="F5" s="36"/>
      <c r="G5" s="36"/>
      <c r="H5" s="36"/>
      <c r="I5" s="25"/>
    </row>
    <row r="6" spans="1:9" ht="20.25">
      <c r="A6" s="37" t="s">
        <v>91</v>
      </c>
      <c r="B6" s="37"/>
      <c r="C6" s="37"/>
      <c r="D6" s="37"/>
      <c r="E6" s="37"/>
      <c r="F6" s="37"/>
      <c r="G6" s="37"/>
      <c r="H6" s="37"/>
      <c r="I6" s="27"/>
    </row>
    <row r="7" spans="1:9" ht="20.25">
      <c r="A7" s="38" t="s">
        <v>87</v>
      </c>
      <c r="B7" s="39"/>
      <c r="C7" s="38"/>
      <c r="D7" s="38"/>
      <c r="E7" s="38"/>
      <c r="F7" s="38"/>
      <c r="G7" s="38"/>
      <c r="H7" s="38"/>
      <c r="I7" s="28"/>
    </row>
    <row r="8" spans="1:9" ht="20.25">
      <c r="A8" s="26"/>
      <c r="B8" s="40" t="s">
        <v>88</v>
      </c>
      <c r="C8" s="41"/>
      <c r="D8" s="41"/>
      <c r="E8" s="41"/>
      <c r="F8" s="41"/>
      <c r="G8" s="41"/>
      <c r="H8" s="41"/>
      <c r="I8" s="41"/>
    </row>
    <row r="9" spans="1:9" ht="18.75">
      <c r="A9" s="29"/>
      <c r="B9" s="30"/>
      <c r="C9" s="30"/>
      <c r="D9" s="30"/>
      <c r="E9" s="30"/>
      <c r="F9" s="30"/>
      <c r="G9" s="30"/>
      <c r="H9" s="30" t="s">
        <v>90</v>
      </c>
      <c r="I9" s="24"/>
    </row>
    <row r="10" spans="1:9" ht="86.25">
      <c r="A10" s="3" t="s">
        <v>0</v>
      </c>
      <c r="B10" s="3" t="s">
        <v>60</v>
      </c>
      <c r="C10" s="3" t="s">
        <v>61</v>
      </c>
      <c r="D10" s="3" t="s">
        <v>62</v>
      </c>
      <c r="E10" s="3" t="s">
        <v>65</v>
      </c>
      <c r="F10" s="3" t="s">
        <v>66</v>
      </c>
      <c r="G10" s="3" t="s">
        <v>63</v>
      </c>
      <c r="H10" s="4" t="s">
        <v>64</v>
      </c>
    </row>
    <row r="11" spans="1:9" ht="42.75" customHeight="1">
      <c r="A11" s="31" t="s">
        <v>67</v>
      </c>
      <c r="B11" s="32"/>
      <c r="C11" s="32"/>
      <c r="D11" s="32"/>
      <c r="E11" s="32"/>
      <c r="F11" s="32"/>
      <c r="G11" s="32"/>
      <c r="H11" s="33"/>
    </row>
    <row r="12" spans="1:9" ht="17.25">
      <c r="A12" s="6">
        <v>10000000</v>
      </c>
      <c r="B12" s="6" t="s">
        <v>1</v>
      </c>
      <c r="C12" s="7">
        <v>82441.399999999994</v>
      </c>
      <c r="D12" s="7">
        <v>82441.399999999994</v>
      </c>
      <c r="E12" s="7">
        <v>34748.089999999997</v>
      </c>
      <c r="F12" s="7">
        <v>38179.066239999993</v>
      </c>
      <c r="G12" s="7">
        <f>IF(D12=0,0,F12/E12*100)</f>
        <v>109.87385562774816</v>
      </c>
      <c r="H12" s="7">
        <f>F12-E12</f>
        <v>3430.9762399999963</v>
      </c>
    </row>
    <row r="13" spans="1:9" ht="34.5">
      <c r="A13" s="6">
        <v>11000000</v>
      </c>
      <c r="B13" s="6" t="s">
        <v>2</v>
      </c>
      <c r="C13" s="7">
        <v>49157</v>
      </c>
      <c r="D13" s="7">
        <v>49157</v>
      </c>
      <c r="E13" s="7">
        <v>22034.556</v>
      </c>
      <c r="F13" s="7">
        <v>23277.748330000002</v>
      </c>
      <c r="G13" s="7">
        <f t="shared" ref="G13:G75" si="0">IF(D13=0,0,F13/E13*100)</f>
        <v>105.64201216489228</v>
      </c>
      <c r="H13" s="7">
        <f t="shared" ref="H13:H75" si="1">F13-E13</f>
        <v>1243.1923300000017</v>
      </c>
    </row>
    <row r="14" spans="1:9" ht="17.25">
      <c r="A14" s="6">
        <v>11010000</v>
      </c>
      <c r="B14" s="6" t="s">
        <v>3</v>
      </c>
      <c r="C14" s="7">
        <v>49100</v>
      </c>
      <c r="D14" s="7">
        <v>49100</v>
      </c>
      <c r="E14" s="7">
        <v>21977.556</v>
      </c>
      <c r="F14" s="7">
        <v>23075.057420000001</v>
      </c>
      <c r="G14" s="7">
        <f t="shared" si="0"/>
        <v>104.99373733821903</v>
      </c>
      <c r="H14" s="7">
        <f t="shared" si="1"/>
        <v>1097.5014200000005</v>
      </c>
    </row>
    <row r="15" spans="1:9" ht="51.75">
      <c r="A15" s="5">
        <v>11010100</v>
      </c>
      <c r="B15" s="5" t="s">
        <v>4</v>
      </c>
      <c r="C15" s="8">
        <v>43300</v>
      </c>
      <c r="D15" s="8">
        <v>43300</v>
      </c>
      <c r="E15" s="8">
        <v>20777.106</v>
      </c>
      <c r="F15" s="8">
        <v>21826.600109999999</v>
      </c>
      <c r="G15" s="8">
        <f t="shared" si="0"/>
        <v>105.0512044843974</v>
      </c>
      <c r="H15" s="8">
        <f t="shared" si="1"/>
        <v>1049.4941099999996</v>
      </c>
    </row>
    <row r="16" spans="1:9" ht="51.75">
      <c r="A16" s="5">
        <v>11010400</v>
      </c>
      <c r="B16" s="5" t="s">
        <v>5</v>
      </c>
      <c r="C16" s="8">
        <v>5000</v>
      </c>
      <c r="D16" s="8">
        <v>5000</v>
      </c>
      <c r="E16" s="8">
        <v>810.8</v>
      </c>
      <c r="F16" s="8">
        <v>835.16634999999997</v>
      </c>
      <c r="G16" s="8">
        <f t="shared" si="0"/>
        <v>103.00522323630983</v>
      </c>
      <c r="H16" s="8">
        <f t="shared" si="1"/>
        <v>24.366350000000011</v>
      </c>
    </row>
    <row r="17" spans="1:8" ht="51.75">
      <c r="A17" s="5">
        <v>11010500</v>
      </c>
      <c r="B17" s="5" t="s">
        <v>6</v>
      </c>
      <c r="C17" s="8">
        <v>800</v>
      </c>
      <c r="D17" s="8">
        <v>800</v>
      </c>
      <c r="E17" s="8">
        <v>389.65</v>
      </c>
      <c r="F17" s="8">
        <v>413.29095999999998</v>
      </c>
      <c r="G17" s="8">
        <f t="shared" si="0"/>
        <v>106.06722956499424</v>
      </c>
      <c r="H17" s="8">
        <f t="shared" si="1"/>
        <v>23.640960000000007</v>
      </c>
    </row>
    <row r="18" spans="1:8" ht="17.25">
      <c r="A18" s="6">
        <v>11020000</v>
      </c>
      <c r="B18" s="6" t="s">
        <v>7</v>
      </c>
      <c r="C18" s="7">
        <v>57</v>
      </c>
      <c r="D18" s="7">
        <v>57</v>
      </c>
      <c r="E18" s="7">
        <v>57</v>
      </c>
      <c r="F18" s="7">
        <v>202.69091</v>
      </c>
      <c r="G18" s="7">
        <f t="shared" si="0"/>
        <v>355.59808771929823</v>
      </c>
      <c r="H18" s="7">
        <f t="shared" si="1"/>
        <v>145.69091</v>
      </c>
    </row>
    <row r="19" spans="1:8" ht="34.5">
      <c r="A19" s="5">
        <v>11020200</v>
      </c>
      <c r="B19" s="5" t="s">
        <v>8</v>
      </c>
      <c r="C19" s="8">
        <v>57</v>
      </c>
      <c r="D19" s="8">
        <v>57</v>
      </c>
      <c r="E19" s="8">
        <v>57</v>
      </c>
      <c r="F19" s="8">
        <v>202.69091</v>
      </c>
      <c r="G19" s="8">
        <f t="shared" si="0"/>
        <v>355.59808771929823</v>
      </c>
      <c r="H19" s="8">
        <f t="shared" si="1"/>
        <v>145.69091</v>
      </c>
    </row>
    <row r="20" spans="1:8" ht="34.5">
      <c r="A20" s="6">
        <v>13000000</v>
      </c>
      <c r="B20" s="6" t="s">
        <v>9</v>
      </c>
      <c r="C20" s="7">
        <v>16</v>
      </c>
      <c r="D20" s="7">
        <v>16</v>
      </c>
      <c r="E20" s="7">
        <v>15.3</v>
      </c>
      <c r="F20" s="7">
        <v>17.707819999999998</v>
      </c>
      <c r="G20" s="7">
        <f t="shared" si="0"/>
        <v>115.73738562091502</v>
      </c>
      <c r="H20" s="7">
        <f t="shared" si="1"/>
        <v>2.4078199999999974</v>
      </c>
    </row>
    <row r="21" spans="1:8" ht="34.5">
      <c r="A21" s="6">
        <v>13010000</v>
      </c>
      <c r="B21" s="6" t="s">
        <v>10</v>
      </c>
      <c r="C21" s="7">
        <v>1</v>
      </c>
      <c r="D21" s="7">
        <v>1</v>
      </c>
      <c r="E21" s="7">
        <v>1</v>
      </c>
      <c r="F21" s="7">
        <v>3.40387</v>
      </c>
      <c r="G21" s="7">
        <f t="shared" si="0"/>
        <v>340.387</v>
      </c>
      <c r="H21" s="7">
        <f t="shared" si="1"/>
        <v>2.40387</v>
      </c>
    </row>
    <row r="22" spans="1:8" ht="86.25">
      <c r="A22" s="5">
        <v>13010200</v>
      </c>
      <c r="B22" s="5" t="s">
        <v>11</v>
      </c>
      <c r="C22" s="8">
        <v>1</v>
      </c>
      <c r="D22" s="8">
        <v>1</v>
      </c>
      <c r="E22" s="8">
        <v>1</v>
      </c>
      <c r="F22" s="8">
        <v>3.40387</v>
      </c>
      <c r="G22" s="8">
        <f t="shared" si="0"/>
        <v>340.387</v>
      </c>
      <c r="H22" s="8">
        <f t="shared" si="1"/>
        <v>2.40387</v>
      </c>
    </row>
    <row r="23" spans="1:8" ht="34.5">
      <c r="A23" s="6">
        <v>13030000</v>
      </c>
      <c r="B23" s="6" t="s">
        <v>12</v>
      </c>
      <c r="C23" s="7">
        <v>15</v>
      </c>
      <c r="D23" s="7">
        <v>15</v>
      </c>
      <c r="E23" s="7">
        <v>14.3</v>
      </c>
      <c r="F23" s="7">
        <v>14.30395</v>
      </c>
      <c r="G23" s="7">
        <f t="shared" si="0"/>
        <v>100.02762237762238</v>
      </c>
      <c r="H23" s="7">
        <f t="shared" si="1"/>
        <v>3.949999999999676E-3</v>
      </c>
    </row>
    <row r="24" spans="1:8" ht="51.75">
      <c r="A24" s="5">
        <v>13030100</v>
      </c>
      <c r="B24" s="5" t="s">
        <v>13</v>
      </c>
      <c r="C24" s="8">
        <v>15</v>
      </c>
      <c r="D24" s="8">
        <v>15</v>
      </c>
      <c r="E24" s="8">
        <v>14.3</v>
      </c>
      <c r="F24" s="8">
        <v>14.30395</v>
      </c>
      <c r="G24" s="8">
        <f t="shared" si="0"/>
        <v>100.02762237762238</v>
      </c>
      <c r="H24" s="8">
        <f t="shared" si="1"/>
        <v>3.949999999999676E-3</v>
      </c>
    </row>
    <row r="25" spans="1:8" ht="17.25">
      <c r="A25" s="6">
        <v>14000000</v>
      </c>
      <c r="B25" s="6" t="s">
        <v>14</v>
      </c>
      <c r="C25" s="7">
        <v>11460.4</v>
      </c>
      <c r="D25" s="7">
        <v>11460.4</v>
      </c>
      <c r="E25" s="7">
        <v>5160.2299999999996</v>
      </c>
      <c r="F25" s="7">
        <v>5976.1310199999998</v>
      </c>
      <c r="G25" s="7">
        <f t="shared" si="0"/>
        <v>115.81133050271015</v>
      </c>
      <c r="H25" s="7">
        <f t="shared" si="1"/>
        <v>815.90102000000024</v>
      </c>
    </row>
    <row r="26" spans="1:8" ht="34.5">
      <c r="A26" s="6">
        <v>14020000</v>
      </c>
      <c r="B26" s="6" t="s">
        <v>15</v>
      </c>
      <c r="C26" s="7">
        <v>2400</v>
      </c>
      <c r="D26" s="7">
        <v>2400</v>
      </c>
      <c r="E26" s="7">
        <v>989</v>
      </c>
      <c r="F26" s="7">
        <v>1276.1123700000001</v>
      </c>
      <c r="G26" s="7">
        <f t="shared" si="0"/>
        <v>129.03057330637006</v>
      </c>
      <c r="H26" s="7">
        <f t="shared" si="1"/>
        <v>287.11237000000006</v>
      </c>
    </row>
    <row r="27" spans="1:8" ht="17.25">
      <c r="A27" s="5">
        <v>14021900</v>
      </c>
      <c r="B27" s="5" t="s">
        <v>16</v>
      </c>
      <c r="C27" s="8">
        <v>2400</v>
      </c>
      <c r="D27" s="8">
        <v>2400</v>
      </c>
      <c r="E27" s="8">
        <v>989</v>
      </c>
      <c r="F27" s="8">
        <v>1276.1123700000001</v>
      </c>
      <c r="G27" s="8">
        <f t="shared" si="0"/>
        <v>129.03057330637006</v>
      </c>
      <c r="H27" s="8">
        <f t="shared" si="1"/>
        <v>287.11237000000006</v>
      </c>
    </row>
    <row r="28" spans="1:8" ht="51.75">
      <c r="A28" s="6">
        <v>14030000</v>
      </c>
      <c r="B28" s="6" t="s">
        <v>17</v>
      </c>
      <c r="C28" s="7">
        <v>8300</v>
      </c>
      <c r="D28" s="7">
        <v>8300</v>
      </c>
      <c r="E28" s="7">
        <v>3851.23</v>
      </c>
      <c r="F28" s="7">
        <v>4333.9193099999993</v>
      </c>
      <c r="G28" s="7">
        <f t="shared" si="0"/>
        <v>112.53338050441026</v>
      </c>
      <c r="H28" s="7">
        <f t="shared" si="1"/>
        <v>482.6893099999993</v>
      </c>
    </row>
    <row r="29" spans="1:8" ht="17.25">
      <c r="A29" s="5">
        <v>14031900</v>
      </c>
      <c r="B29" s="5" t="s">
        <v>16</v>
      </c>
      <c r="C29" s="8">
        <v>8300</v>
      </c>
      <c r="D29" s="8">
        <v>8300</v>
      </c>
      <c r="E29" s="8">
        <v>3851.23</v>
      </c>
      <c r="F29" s="8">
        <v>4333.9193099999993</v>
      </c>
      <c r="G29" s="8">
        <f t="shared" si="0"/>
        <v>112.53338050441026</v>
      </c>
      <c r="H29" s="8">
        <f t="shared" si="1"/>
        <v>482.6893099999993</v>
      </c>
    </row>
    <row r="30" spans="1:8" ht="51.75">
      <c r="A30" s="6">
        <v>14040000</v>
      </c>
      <c r="B30" s="6" t="s">
        <v>18</v>
      </c>
      <c r="C30" s="7">
        <v>760.4</v>
      </c>
      <c r="D30" s="7">
        <v>760.4</v>
      </c>
      <c r="E30" s="7">
        <v>320</v>
      </c>
      <c r="F30" s="7">
        <v>366.09934000000004</v>
      </c>
      <c r="G30" s="7">
        <f t="shared" si="0"/>
        <v>114.40604375000001</v>
      </c>
      <c r="H30" s="7">
        <f t="shared" si="1"/>
        <v>46.099340000000041</v>
      </c>
    </row>
    <row r="31" spans="1:8" ht="51.75">
      <c r="A31" s="6">
        <v>18000000</v>
      </c>
      <c r="B31" s="6" t="s">
        <v>19</v>
      </c>
      <c r="C31" s="7">
        <v>21808</v>
      </c>
      <c r="D31" s="7">
        <v>21808</v>
      </c>
      <c r="E31" s="7">
        <v>7538.0039999999999</v>
      </c>
      <c r="F31" s="7">
        <v>8907.4790699999994</v>
      </c>
      <c r="G31" s="7">
        <f t="shared" si="0"/>
        <v>118.16760869322967</v>
      </c>
      <c r="H31" s="7">
        <f t="shared" si="1"/>
        <v>1369.4750699999995</v>
      </c>
    </row>
    <row r="32" spans="1:8" ht="17.25">
      <c r="A32" s="6">
        <v>18010000</v>
      </c>
      <c r="B32" s="6" t="s">
        <v>20</v>
      </c>
      <c r="C32" s="7">
        <v>9608</v>
      </c>
      <c r="D32" s="7">
        <v>9608</v>
      </c>
      <c r="E32" s="7">
        <v>3200.0039999999999</v>
      </c>
      <c r="F32" s="7">
        <v>3507.3324800000005</v>
      </c>
      <c r="G32" s="7">
        <f t="shared" si="0"/>
        <v>109.60400299499628</v>
      </c>
      <c r="H32" s="7">
        <f t="shared" si="1"/>
        <v>307.32848000000058</v>
      </c>
    </row>
    <row r="33" spans="1:8" ht="69">
      <c r="A33" s="5">
        <v>18010100</v>
      </c>
      <c r="B33" s="5" t="s">
        <v>21</v>
      </c>
      <c r="C33" s="8">
        <v>15</v>
      </c>
      <c r="D33" s="8">
        <v>15</v>
      </c>
      <c r="E33" s="8">
        <v>4.5</v>
      </c>
      <c r="F33" s="8">
        <v>5.1284600000000005</v>
      </c>
      <c r="G33" s="8">
        <f t="shared" si="0"/>
        <v>113.96577777777779</v>
      </c>
      <c r="H33" s="8">
        <f t="shared" si="1"/>
        <v>0.62846000000000046</v>
      </c>
    </row>
    <row r="34" spans="1:8" ht="69">
      <c r="A34" s="5">
        <v>18010200</v>
      </c>
      <c r="B34" s="5" t="s">
        <v>22</v>
      </c>
      <c r="C34" s="8">
        <v>45</v>
      </c>
      <c r="D34" s="8">
        <v>45</v>
      </c>
      <c r="E34" s="8">
        <v>13</v>
      </c>
      <c r="F34" s="8">
        <v>13.765709999999999</v>
      </c>
      <c r="G34" s="8">
        <f t="shared" si="0"/>
        <v>105.8900769230769</v>
      </c>
      <c r="H34" s="8">
        <f t="shared" si="1"/>
        <v>0.76570999999999856</v>
      </c>
    </row>
    <row r="35" spans="1:8" ht="69">
      <c r="A35" s="5">
        <v>18010300</v>
      </c>
      <c r="B35" s="5" t="s">
        <v>23</v>
      </c>
      <c r="C35" s="8">
        <v>600</v>
      </c>
      <c r="D35" s="8">
        <v>600</v>
      </c>
      <c r="E35" s="8">
        <v>18.45</v>
      </c>
      <c r="F35" s="8">
        <v>21.80097</v>
      </c>
      <c r="G35" s="8">
        <f t="shared" si="0"/>
        <v>118.16243902439025</v>
      </c>
      <c r="H35" s="8">
        <f t="shared" si="1"/>
        <v>3.3509700000000002</v>
      </c>
    </row>
    <row r="36" spans="1:8" ht="69">
      <c r="A36" s="5">
        <v>18010400</v>
      </c>
      <c r="B36" s="5" t="s">
        <v>24</v>
      </c>
      <c r="C36" s="8">
        <v>2000</v>
      </c>
      <c r="D36" s="8">
        <v>2000</v>
      </c>
      <c r="E36" s="8">
        <v>857.08</v>
      </c>
      <c r="F36" s="8">
        <v>859.65539999999999</v>
      </c>
      <c r="G36" s="8">
        <f t="shared" si="0"/>
        <v>100.30048536892704</v>
      </c>
      <c r="H36" s="8">
        <f t="shared" si="1"/>
        <v>2.5753999999999451</v>
      </c>
    </row>
    <row r="37" spans="1:8" ht="17.25">
      <c r="A37" s="5">
        <v>18010500</v>
      </c>
      <c r="B37" s="5" t="s">
        <v>25</v>
      </c>
      <c r="C37" s="8">
        <v>1100</v>
      </c>
      <c r="D37" s="8">
        <v>1100</v>
      </c>
      <c r="E37" s="8">
        <v>464.36399999999998</v>
      </c>
      <c r="F37" s="8">
        <v>607.20789000000002</v>
      </c>
      <c r="G37" s="8">
        <f t="shared" si="0"/>
        <v>130.76118949789389</v>
      </c>
      <c r="H37" s="8">
        <f t="shared" si="1"/>
        <v>142.84389000000004</v>
      </c>
    </row>
    <row r="38" spans="1:8" ht="17.25">
      <c r="A38" s="5">
        <v>18010600</v>
      </c>
      <c r="B38" s="5" t="s">
        <v>26</v>
      </c>
      <c r="C38" s="8">
        <v>2000</v>
      </c>
      <c r="D38" s="8">
        <v>2000</v>
      </c>
      <c r="E38" s="8">
        <v>960</v>
      </c>
      <c r="F38" s="8">
        <v>1090.10337</v>
      </c>
      <c r="G38" s="8">
        <f t="shared" si="0"/>
        <v>113.552434375</v>
      </c>
      <c r="H38" s="8">
        <f t="shared" si="1"/>
        <v>130.10337000000004</v>
      </c>
    </row>
    <row r="39" spans="1:8" ht="17.25">
      <c r="A39" s="5">
        <v>18010700</v>
      </c>
      <c r="B39" s="5" t="s">
        <v>27</v>
      </c>
      <c r="C39" s="8">
        <v>2800</v>
      </c>
      <c r="D39" s="8">
        <v>2800</v>
      </c>
      <c r="E39" s="8">
        <v>210.12</v>
      </c>
      <c r="F39" s="8">
        <v>220.32567</v>
      </c>
      <c r="G39" s="8">
        <f t="shared" si="0"/>
        <v>104.85706739006282</v>
      </c>
      <c r="H39" s="8">
        <f t="shared" si="1"/>
        <v>10.205669999999998</v>
      </c>
    </row>
    <row r="40" spans="1:8" ht="17.25">
      <c r="A40" s="5">
        <v>18010900</v>
      </c>
      <c r="B40" s="5" t="s">
        <v>28</v>
      </c>
      <c r="C40" s="8">
        <v>1000</v>
      </c>
      <c r="D40" s="8">
        <v>1000</v>
      </c>
      <c r="E40" s="8">
        <v>660</v>
      </c>
      <c r="F40" s="8">
        <v>670.59768000000008</v>
      </c>
      <c r="G40" s="8">
        <f t="shared" si="0"/>
        <v>101.60570909090912</v>
      </c>
      <c r="H40" s="8">
        <f t="shared" si="1"/>
        <v>10.597680000000082</v>
      </c>
    </row>
    <row r="41" spans="1:8" ht="17.25">
      <c r="A41" s="5">
        <v>18011100</v>
      </c>
      <c r="B41" s="5" t="s">
        <v>29</v>
      </c>
      <c r="C41" s="8">
        <v>48</v>
      </c>
      <c r="D41" s="8">
        <v>48</v>
      </c>
      <c r="E41" s="8">
        <v>12.49</v>
      </c>
      <c r="F41" s="8">
        <v>18.747330000000002</v>
      </c>
      <c r="G41" s="8">
        <f t="shared" si="0"/>
        <v>150.09871897518013</v>
      </c>
      <c r="H41" s="8">
        <f t="shared" si="1"/>
        <v>6.2573300000000014</v>
      </c>
    </row>
    <row r="42" spans="1:8" ht="17.25">
      <c r="A42" s="6">
        <v>18050000</v>
      </c>
      <c r="B42" s="6" t="s">
        <v>30</v>
      </c>
      <c r="C42" s="7">
        <v>12200</v>
      </c>
      <c r="D42" s="7">
        <v>12200</v>
      </c>
      <c r="E42" s="7">
        <v>4338</v>
      </c>
      <c r="F42" s="7">
        <v>5400.1465900000003</v>
      </c>
      <c r="G42" s="7">
        <f t="shared" si="0"/>
        <v>124.48470700783771</v>
      </c>
      <c r="H42" s="7">
        <f t="shared" si="1"/>
        <v>1062.1465900000003</v>
      </c>
    </row>
    <row r="43" spans="1:8" ht="17.25">
      <c r="A43" s="5">
        <v>18050300</v>
      </c>
      <c r="B43" s="5" t="s">
        <v>31</v>
      </c>
      <c r="C43" s="8">
        <v>900</v>
      </c>
      <c r="D43" s="8">
        <v>900</v>
      </c>
      <c r="E43" s="8">
        <v>290</v>
      </c>
      <c r="F43" s="8">
        <v>601.84354000000008</v>
      </c>
      <c r="G43" s="8">
        <f t="shared" si="0"/>
        <v>207.53225517241384</v>
      </c>
      <c r="H43" s="8">
        <f t="shared" si="1"/>
        <v>311.84354000000008</v>
      </c>
    </row>
    <row r="44" spans="1:8" ht="17.25">
      <c r="A44" s="5">
        <v>18050400</v>
      </c>
      <c r="B44" s="5" t="s">
        <v>32</v>
      </c>
      <c r="C44" s="8">
        <v>5600</v>
      </c>
      <c r="D44" s="8">
        <v>5600</v>
      </c>
      <c r="E44" s="8">
        <v>2050</v>
      </c>
      <c r="F44" s="8">
        <v>2790.8397500000001</v>
      </c>
      <c r="G44" s="8">
        <f t="shared" si="0"/>
        <v>136.1385243902439</v>
      </c>
      <c r="H44" s="8">
        <f t="shared" si="1"/>
        <v>740.83975000000009</v>
      </c>
    </row>
    <row r="45" spans="1:8" ht="86.25">
      <c r="A45" s="5">
        <v>18050500</v>
      </c>
      <c r="B45" s="5" t="s">
        <v>33</v>
      </c>
      <c r="C45" s="8">
        <v>5700</v>
      </c>
      <c r="D45" s="8">
        <v>5700</v>
      </c>
      <c r="E45" s="8">
        <v>1998</v>
      </c>
      <c r="F45" s="8">
        <v>2007.4633000000001</v>
      </c>
      <c r="G45" s="8">
        <f t="shared" si="0"/>
        <v>100.47363863863865</v>
      </c>
      <c r="H45" s="8">
        <f t="shared" si="1"/>
        <v>9.4633000000001175</v>
      </c>
    </row>
    <row r="46" spans="1:8" ht="17.25">
      <c r="A46" s="6">
        <v>20000000</v>
      </c>
      <c r="B46" s="6" t="s">
        <v>34</v>
      </c>
      <c r="C46" s="7">
        <v>58.6</v>
      </c>
      <c r="D46" s="7">
        <v>58.6</v>
      </c>
      <c r="E46" s="7">
        <v>11.404</v>
      </c>
      <c r="F46" s="7">
        <v>22.531019999999998</v>
      </c>
      <c r="G46" s="7">
        <f t="shared" si="0"/>
        <v>197.57120308663625</v>
      </c>
      <c r="H46" s="7">
        <f t="shared" si="1"/>
        <v>11.127019999999998</v>
      </c>
    </row>
    <row r="47" spans="1:8" ht="34.5">
      <c r="A47" s="6">
        <v>21000000</v>
      </c>
      <c r="B47" s="6" t="s">
        <v>35</v>
      </c>
      <c r="C47" s="7">
        <v>16</v>
      </c>
      <c r="D47" s="7">
        <v>16</v>
      </c>
      <c r="E47" s="7">
        <v>1.02</v>
      </c>
      <c r="F47" s="7">
        <v>1.02</v>
      </c>
      <c r="G47" s="7">
        <f t="shared" si="0"/>
        <v>100</v>
      </c>
      <c r="H47" s="7">
        <f t="shared" si="1"/>
        <v>0</v>
      </c>
    </row>
    <row r="48" spans="1:8" ht="17.25">
      <c r="A48" s="6">
        <v>21080000</v>
      </c>
      <c r="B48" s="6" t="s">
        <v>36</v>
      </c>
      <c r="C48" s="7">
        <v>16</v>
      </c>
      <c r="D48" s="7">
        <v>16</v>
      </c>
      <c r="E48" s="7">
        <v>1.02</v>
      </c>
      <c r="F48" s="7">
        <v>1.02</v>
      </c>
      <c r="G48" s="7">
        <f t="shared" si="0"/>
        <v>100</v>
      </c>
      <c r="H48" s="7">
        <f t="shared" si="1"/>
        <v>0</v>
      </c>
    </row>
    <row r="49" spans="1:8" ht="17.25">
      <c r="A49" s="5">
        <v>21081100</v>
      </c>
      <c r="B49" s="5" t="s">
        <v>37</v>
      </c>
      <c r="C49" s="8">
        <v>8.5</v>
      </c>
      <c r="D49" s="8">
        <v>8.5</v>
      </c>
      <c r="E49" s="8">
        <v>1.02</v>
      </c>
      <c r="F49" s="8">
        <v>1.02</v>
      </c>
      <c r="G49" s="8">
        <f t="shared" si="0"/>
        <v>100</v>
      </c>
      <c r="H49" s="8">
        <f t="shared" si="1"/>
        <v>0</v>
      </c>
    </row>
    <row r="50" spans="1:8" ht="69">
      <c r="A50" s="5">
        <v>21081500</v>
      </c>
      <c r="B50" s="5" t="s">
        <v>38</v>
      </c>
      <c r="C50" s="8">
        <v>7.5</v>
      </c>
      <c r="D50" s="8">
        <v>7.5</v>
      </c>
      <c r="E50" s="8">
        <v>0</v>
      </c>
      <c r="F50" s="8">
        <v>0</v>
      </c>
      <c r="G50" s="8">
        <v>0</v>
      </c>
      <c r="H50" s="8">
        <f t="shared" si="1"/>
        <v>0</v>
      </c>
    </row>
    <row r="51" spans="1:8" ht="34.5">
      <c r="A51" s="6">
        <v>22000000</v>
      </c>
      <c r="B51" s="6" t="s">
        <v>39</v>
      </c>
      <c r="C51" s="7">
        <v>42.6</v>
      </c>
      <c r="D51" s="7">
        <v>42.6</v>
      </c>
      <c r="E51" s="7">
        <v>10.384</v>
      </c>
      <c r="F51" s="7">
        <v>14.163769999999998</v>
      </c>
      <c r="G51" s="7">
        <f t="shared" si="0"/>
        <v>136.39994221879812</v>
      </c>
      <c r="H51" s="7">
        <f t="shared" si="1"/>
        <v>3.7797699999999974</v>
      </c>
    </row>
    <row r="52" spans="1:8" ht="17.25">
      <c r="A52" s="6">
        <v>22010000</v>
      </c>
      <c r="B52" s="6" t="s">
        <v>40</v>
      </c>
      <c r="C52" s="7">
        <v>25</v>
      </c>
      <c r="D52" s="7">
        <v>25</v>
      </c>
      <c r="E52" s="7">
        <v>5.7839999999999998</v>
      </c>
      <c r="F52" s="7">
        <v>7.6639999999999997</v>
      </c>
      <c r="G52" s="7">
        <f t="shared" si="0"/>
        <v>132.50345781466112</v>
      </c>
      <c r="H52" s="7">
        <f t="shared" si="1"/>
        <v>1.88</v>
      </c>
    </row>
    <row r="53" spans="1:8" ht="34.5">
      <c r="A53" s="5">
        <v>22012500</v>
      </c>
      <c r="B53" s="5" t="s">
        <v>41</v>
      </c>
      <c r="C53" s="8">
        <v>25</v>
      </c>
      <c r="D53" s="8">
        <v>25</v>
      </c>
      <c r="E53" s="8">
        <v>5.7839999999999998</v>
      </c>
      <c r="F53" s="8">
        <v>7.6639999999999997</v>
      </c>
      <c r="G53" s="8">
        <f t="shared" si="0"/>
        <v>132.50345781466112</v>
      </c>
      <c r="H53" s="8">
        <f t="shared" si="1"/>
        <v>1.88</v>
      </c>
    </row>
    <row r="54" spans="1:8" ht="17.25">
      <c r="A54" s="6">
        <v>22090000</v>
      </c>
      <c r="B54" s="6" t="s">
        <v>42</v>
      </c>
      <c r="C54" s="7">
        <v>17.600000000000001</v>
      </c>
      <c r="D54" s="7">
        <v>17.600000000000001</v>
      </c>
      <c r="E54" s="7">
        <v>4.5999999999999996</v>
      </c>
      <c r="F54" s="7">
        <v>6.4997700000000007</v>
      </c>
      <c r="G54" s="7">
        <f t="shared" si="0"/>
        <v>141.29934782608697</v>
      </c>
      <c r="H54" s="7">
        <f t="shared" si="1"/>
        <v>1.8997700000000011</v>
      </c>
    </row>
    <row r="55" spans="1:8" ht="69">
      <c r="A55" s="5">
        <v>22090100</v>
      </c>
      <c r="B55" s="5" t="s">
        <v>43</v>
      </c>
      <c r="C55" s="8">
        <v>5.5</v>
      </c>
      <c r="D55" s="8">
        <v>5.5</v>
      </c>
      <c r="E55" s="8">
        <v>4.4000000000000004</v>
      </c>
      <c r="F55" s="8">
        <v>5.0646700000000004</v>
      </c>
      <c r="G55" s="8">
        <f t="shared" si="0"/>
        <v>115.10613636363635</v>
      </c>
      <c r="H55" s="8">
        <f t="shared" si="1"/>
        <v>0.66467000000000009</v>
      </c>
    </row>
    <row r="56" spans="1:8" ht="34.5">
      <c r="A56" s="5">
        <v>22090200</v>
      </c>
      <c r="B56" s="5" t="s">
        <v>44</v>
      </c>
      <c r="C56" s="8">
        <v>0.1</v>
      </c>
      <c r="D56" s="8">
        <v>0.1</v>
      </c>
      <c r="E56" s="8">
        <v>0</v>
      </c>
      <c r="F56" s="8">
        <v>1.1982999999999999</v>
      </c>
      <c r="G56" s="8">
        <v>0</v>
      </c>
      <c r="H56" s="8">
        <f t="shared" si="1"/>
        <v>1.1982999999999999</v>
      </c>
    </row>
    <row r="57" spans="1:8" ht="51.75">
      <c r="A57" s="5">
        <v>22090400</v>
      </c>
      <c r="B57" s="5" t="s">
        <v>45</v>
      </c>
      <c r="C57" s="8">
        <v>12</v>
      </c>
      <c r="D57" s="8">
        <v>12</v>
      </c>
      <c r="E57" s="8">
        <v>0.2</v>
      </c>
      <c r="F57" s="8">
        <v>0.23680000000000001</v>
      </c>
      <c r="G57" s="8">
        <f t="shared" si="0"/>
        <v>118.39999999999999</v>
      </c>
      <c r="H57" s="8">
        <f t="shared" si="1"/>
        <v>3.6799999999999999E-2</v>
      </c>
    </row>
    <row r="58" spans="1:8" ht="17.25">
      <c r="A58" s="6">
        <v>24000000</v>
      </c>
      <c r="B58" s="6" t="s">
        <v>46</v>
      </c>
      <c r="C58" s="7">
        <v>0</v>
      </c>
      <c r="D58" s="7">
        <v>0</v>
      </c>
      <c r="E58" s="7">
        <v>0</v>
      </c>
      <c r="F58" s="7">
        <v>7.3472499999999998</v>
      </c>
      <c r="G58" s="7">
        <f t="shared" si="0"/>
        <v>0</v>
      </c>
      <c r="H58" s="7">
        <f t="shared" si="1"/>
        <v>7.3472499999999998</v>
      </c>
    </row>
    <row r="59" spans="1:8" ht="17.25">
      <c r="A59" s="6">
        <v>24060000</v>
      </c>
      <c r="B59" s="6" t="s">
        <v>36</v>
      </c>
      <c r="C59" s="7">
        <v>0</v>
      </c>
      <c r="D59" s="7">
        <v>0</v>
      </c>
      <c r="E59" s="7">
        <v>0</v>
      </c>
      <c r="F59" s="7">
        <v>7.3472499999999998</v>
      </c>
      <c r="G59" s="7">
        <f t="shared" si="0"/>
        <v>0</v>
      </c>
      <c r="H59" s="7">
        <f t="shared" si="1"/>
        <v>7.3472499999999998</v>
      </c>
    </row>
    <row r="60" spans="1:8" ht="17.25">
      <c r="A60" s="5">
        <v>24060300</v>
      </c>
      <c r="B60" s="5" t="s">
        <v>36</v>
      </c>
      <c r="C60" s="8">
        <v>0</v>
      </c>
      <c r="D60" s="8">
        <v>0</v>
      </c>
      <c r="E60" s="8">
        <v>0</v>
      </c>
      <c r="F60" s="8">
        <v>2.3506499999999999</v>
      </c>
      <c r="G60" s="8">
        <f t="shared" si="0"/>
        <v>0</v>
      </c>
      <c r="H60" s="8">
        <f t="shared" si="1"/>
        <v>2.3506499999999999</v>
      </c>
    </row>
    <row r="61" spans="1:8" ht="103.5">
      <c r="A61" s="5">
        <v>24062200</v>
      </c>
      <c r="B61" s="5" t="s">
        <v>47</v>
      </c>
      <c r="C61" s="8">
        <v>0</v>
      </c>
      <c r="D61" s="8">
        <v>0</v>
      </c>
      <c r="E61" s="8">
        <v>0</v>
      </c>
      <c r="F61" s="8">
        <v>4.9965999999999999</v>
      </c>
      <c r="G61" s="8">
        <f t="shared" si="0"/>
        <v>0</v>
      </c>
      <c r="H61" s="8">
        <f t="shared" si="1"/>
        <v>4.9965999999999999</v>
      </c>
    </row>
    <row r="62" spans="1:8" ht="17.25">
      <c r="A62" s="6">
        <v>40000000</v>
      </c>
      <c r="B62" s="6" t="s">
        <v>48</v>
      </c>
      <c r="C62" s="7">
        <v>70425.251000000004</v>
      </c>
      <c r="D62" s="7">
        <v>72591.535000000003</v>
      </c>
      <c r="E62" s="7">
        <v>43958.27</v>
      </c>
      <c r="F62" s="7">
        <v>44113.62</v>
      </c>
      <c r="G62" s="7">
        <f t="shared" si="0"/>
        <v>100.35340335277073</v>
      </c>
      <c r="H62" s="7">
        <f t="shared" si="1"/>
        <v>155.35000000000582</v>
      </c>
    </row>
    <row r="63" spans="1:8" ht="17.25">
      <c r="A63" s="6">
        <v>41000000</v>
      </c>
      <c r="B63" s="6" t="s">
        <v>49</v>
      </c>
      <c r="C63" s="7">
        <v>70425.251000000004</v>
      </c>
      <c r="D63" s="7">
        <v>72591.535000000003</v>
      </c>
      <c r="E63" s="7">
        <v>43958.27</v>
      </c>
      <c r="F63" s="7">
        <v>44113.62</v>
      </c>
      <c r="G63" s="7">
        <f t="shared" si="0"/>
        <v>100.35340335277073</v>
      </c>
      <c r="H63" s="7">
        <f t="shared" si="1"/>
        <v>155.35000000000582</v>
      </c>
    </row>
    <row r="64" spans="1:8" ht="34.5">
      <c r="A64" s="6">
        <v>41020000</v>
      </c>
      <c r="B64" s="9" t="s">
        <v>50</v>
      </c>
      <c r="C64" s="7">
        <v>7215.5</v>
      </c>
      <c r="D64" s="7">
        <v>7215.5</v>
      </c>
      <c r="E64" s="7">
        <v>3607.8</v>
      </c>
      <c r="F64" s="7">
        <v>3607.8</v>
      </c>
      <c r="G64" s="7">
        <f t="shared" si="0"/>
        <v>100</v>
      </c>
      <c r="H64" s="7">
        <f t="shared" si="1"/>
        <v>0</v>
      </c>
    </row>
    <row r="65" spans="1:8" ht="17.25">
      <c r="A65" s="5">
        <v>41020100</v>
      </c>
      <c r="B65" s="5" t="s">
        <v>51</v>
      </c>
      <c r="C65" s="8">
        <v>7215.5</v>
      </c>
      <c r="D65" s="8">
        <v>7215.5</v>
      </c>
      <c r="E65" s="8">
        <v>3607.8</v>
      </c>
      <c r="F65" s="8">
        <v>3607.8</v>
      </c>
      <c r="G65" s="8">
        <f t="shared" si="0"/>
        <v>100</v>
      </c>
      <c r="H65" s="8">
        <f t="shared" si="1"/>
        <v>0</v>
      </c>
    </row>
    <row r="66" spans="1:8" ht="34.5">
      <c r="A66" s="6">
        <v>41030000</v>
      </c>
      <c r="B66" s="6" t="s">
        <v>52</v>
      </c>
      <c r="C66" s="7">
        <v>48875.1</v>
      </c>
      <c r="D66" s="7">
        <v>48875.1</v>
      </c>
      <c r="E66" s="7">
        <v>28275.3</v>
      </c>
      <c r="F66" s="7">
        <v>28275.3</v>
      </c>
      <c r="G66" s="7">
        <f t="shared" si="0"/>
        <v>100</v>
      </c>
      <c r="H66" s="7">
        <f t="shared" si="1"/>
        <v>0</v>
      </c>
    </row>
    <row r="67" spans="1:8" ht="34.5">
      <c r="A67" s="5">
        <v>41033900</v>
      </c>
      <c r="B67" s="5" t="s">
        <v>53</v>
      </c>
      <c r="C67" s="8">
        <v>48875.1</v>
      </c>
      <c r="D67" s="8">
        <v>48875.1</v>
      </c>
      <c r="E67" s="8">
        <v>28275.3</v>
      </c>
      <c r="F67" s="8">
        <v>28275.3</v>
      </c>
      <c r="G67" s="8">
        <f t="shared" si="0"/>
        <v>100</v>
      </c>
      <c r="H67" s="8">
        <f t="shared" si="1"/>
        <v>0</v>
      </c>
    </row>
    <row r="68" spans="1:8" ht="34.5">
      <c r="A68" s="6">
        <v>41040000</v>
      </c>
      <c r="B68" s="6" t="s">
        <v>54</v>
      </c>
      <c r="C68" s="7">
        <v>2298.9</v>
      </c>
      <c r="D68" s="7">
        <v>2298.9</v>
      </c>
      <c r="E68" s="7">
        <v>2298.9</v>
      </c>
      <c r="F68" s="7">
        <v>2298.9</v>
      </c>
      <c r="G68" s="7">
        <f t="shared" si="0"/>
        <v>100</v>
      </c>
      <c r="H68" s="7">
        <f t="shared" si="1"/>
        <v>0</v>
      </c>
    </row>
    <row r="69" spans="1:8" ht="86.25">
      <c r="A69" s="5">
        <v>41040200</v>
      </c>
      <c r="B69" s="5" t="s">
        <v>55</v>
      </c>
      <c r="C69" s="8">
        <v>2298.9</v>
      </c>
      <c r="D69" s="8">
        <v>2298.9</v>
      </c>
      <c r="E69" s="8">
        <v>2298.9</v>
      </c>
      <c r="F69" s="8">
        <v>2298.9</v>
      </c>
      <c r="G69" s="8">
        <f t="shared" si="0"/>
        <v>100</v>
      </c>
      <c r="H69" s="8">
        <f t="shared" si="1"/>
        <v>0</v>
      </c>
    </row>
    <row r="70" spans="1:8" ht="34.5">
      <c r="A70" s="6">
        <v>41050000</v>
      </c>
      <c r="B70" s="6" t="s">
        <v>56</v>
      </c>
      <c r="C70" s="7">
        <v>12035.751</v>
      </c>
      <c r="D70" s="7">
        <v>14202.035</v>
      </c>
      <c r="E70" s="7">
        <v>9776.27</v>
      </c>
      <c r="F70" s="7">
        <v>9931.6200000000008</v>
      </c>
      <c r="G70" s="7">
        <f t="shared" si="0"/>
        <v>101.58905185720117</v>
      </c>
      <c r="H70" s="7">
        <f t="shared" si="1"/>
        <v>155.35000000000036</v>
      </c>
    </row>
    <row r="71" spans="1:8" ht="17.25">
      <c r="A71" s="5">
        <v>41053900</v>
      </c>
      <c r="B71" s="5" t="s">
        <v>57</v>
      </c>
      <c r="C71" s="8">
        <v>11121.398999999999</v>
      </c>
      <c r="D71" s="8">
        <v>13188.683000000001</v>
      </c>
      <c r="E71" s="8">
        <v>8762.9179999999997</v>
      </c>
      <c r="F71" s="8">
        <v>8918.268</v>
      </c>
      <c r="G71" s="8">
        <f t="shared" si="0"/>
        <v>101.77281129413743</v>
      </c>
      <c r="H71" s="8">
        <f t="shared" si="1"/>
        <v>155.35000000000036</v>
      </c>
    </row>
    <row r="72" spans="1:8" ht="103.5">
      <c r="A72" s="5">
        <v>41054000</v>
      </c>
      <c r="B72" s="5" t="s">
        <v>58</v>
      </c>
      <c r="C72" s="8">
        <v>0</v>
      </c>
      <c r="D72" s="8">
        <v>99</v>
      </c>
      <c r="E72" s="8">
        <v>99</v>
      </c>
      <c r="F72" s="8">
        <v>99</v>
      </c>
      <c r="G72" s="8">
        <f t="shared" si="0"/>
        <v>100</v>
      </c>
      <c r="H72" s="8">
        <f t="shared" si="1"/>
        <v>0</v>
      </c>
    </row>
    <row r="73" spans="1:8" ht="101.25" customHeight="1">
      <c r="A73" s="5">
        <v>41055000</v>
      </c>
      <c r="B73" s="5" t="s">
        <v>59</v>
      </c>
      <c r="C73" s="8">
        <v>914.35199999999998</v>
      </c>
      <c r="D73" s="8">
        <v>914.35199999999998</v>
      </c>
      <c r="E73" s="8">
        <v>914.35199999999998</v>
      </c>
      <c r="F73" s="8">
        <v>914.35199999999998</v>
      </c>
      <c r="G73" s="8">
        <f t="shared" si="0"/>
        <v>100</v>
      </c>
      <c r="H73" s="8">
        <f t="shared" si="1"/>
        <v>0</v>
      </c>
    </row>
    <row r="74" spans="1:8" ht="41.25" customHeight="1">
      <c r="A74" s="34" t="s">
        <v>93</v>
      </c>
      <c r="B74" s="34"/>
      <c r="C74" s="10">
        <v>82500</v>
      </c>
      <c r="D74" s="10">
        <v>82500</v>
      </c>
      <c r="E74" s="10">
        <v>34759.493999999999</v>
      </c>
      <c r="F74" s="10">
        <v>38201.597259999988</v>
      </c>
      <c r="G74" s="10">
        <f t="shared" si="0"/>
        <v>109.90262763894086</v>
      </c>
      <c r="H74" s="10">
        <f t="shared" si="1"/>
        <v>3442.1032599999889</v>
      </c>
    </row>
    <row r="75" spans="1:8" ht="45" customHeight="1">
      <c r="A75" s="34" t="s">
        <v>92</v>
      </c>
      <c r="B75" s="34"/>
      <c r="C75" s="10">
        <v>152925.25099999999</v>
      </c>
      <c r="D75" s="10">
        <v>155091.535</v>
      </c>
      <c r="E75" s="10">
        <v>78717.763999999996</v>
      </c>
      <c r="F75" s="10">
        <v>82315.21725999999</v>
      </c>
      <c r="G75" s="10">
        <f t="shared" si="0"/>
        <v>104.57006535399049</v>
      </c>
      <c r="H75" s="10">
        <f t="shared" si="1"/>
        <v>3597.4532599999948</v>
      </c>
    </row>
    <row r="76" spans="1:8" ht="46.5" customHeight="1">
      <c r="A76" s="31" t="s">
        <v>68</v>
      </c>
      <c r="B76" s="32"/>
      <c r="C76" s="32"/>
      <c r="D76" s="32"/>
      <c r="E76" s="32"/>
      <c r="F76" s="32"/>
      <c r="G76" s="32"/>
      <c r="H76" s="33"/>
    </row>
    <row r="77" spans="1:8" ht="17.25">
      <c r="A77" s="12">
        <v>10000000</v>
      </c>
      <c r="B77" s="13" t="s">
        <v>1</v>
      </c>
      <c r="C77" s="14">
        <v>5600</v>
      </c>
      <c r="D77" s="14">
        <v>5600</v>
      </c>
      <c r="E77" s="14">
        <v>2800</v>
      </c>
      <c r="F77" s="14">
        <v>2366.36123</v>
      </c>
      <c r="G77" s="14">
        <f>IF(D77=0,0,F77/E77*100)</f>
        <v>84.512901071428573</v>
      </c>
      <c r="H77" s="14">
        <f>F77-E77</f>
        <v>-433.63877000000002</v>
      </c>
    </row>
    <row r="78" spans="1:8" ht="17.25">
      <c r="A78" s="12">
        <v>19000000</v>
      </c>
      <c r="B78" s="13" t="s">
        <v>69</v>
      </c>
      <c r="C78" s="14">
        <v>5600</v>
      </c>
      <c r="D78" s="14">
        <v>5600</v>
      </c>
      <c r="E78" s="14">
        <v>2800</v>
      </c>
      <c r="F78" s="14">
        <v>2366.36123</v>
      </c>
      <c r="G78" s="14">
        <f t="shared" ref="G78:G100" si="2">IF(D78=0,0,F78/E78*100)</f>
        <v>84.512901071428573</v>
      </c>
      <c r="H78" s="14">
        <f t="shared" ref="H78:H100" si="3">F78-E78</f>
        <v>-433.63877000000002</v>
      </c>
    </row>
    <row r="79" spans="1:8" ht="17.25">
      <c r="A79" s="12">
        <v>19010000</v>
      </c>
      <c r="B79" s="13" t="s">
        <v>70</v>
      </c>
      <c r="C79" s="14">
        <v>5600</v>
      </c>
      <c r="D79" s="14">
        <v>5600</v>
      </c>
      <c r="E79" s="14">
        <v>2800</v>
      </c>
      <c r="F79" s="14">
        <v>2366.36123</v>
      </c>
      <c r="G79" s="14">
        <f t="shared" si="2"/>
        <v>84.512901071428573</v>
      </c>
      <c r="H79" s="14">
        <f t="shared" si="3"/>
        <v>-433.63877000000002</v>
      </c>
    </row>
    <row r="80" spans="1:8" ht="86.25">
      <c r="A80" s="11">
        <v>19010100</v>
      </c>
      <c r="B80" s="15" t="s">
        <v>71</v>
      </c>
      <c r="C80" s="16">
        <v>83</v>
      </c>
      <c r="D80" s="16">
        <v>83</v>
      </c>
      <c r="E80" s="16">
        <v>40</v>
      </c>
      <c r="F80" s="16">
        <v>33.173370000000006</v>
      </c>
      <c r="G80" s="16">
        <f t="shared" si="2"/>
        <v>82.933425000000014</v>
      </c>
      <c r="H80" s="16">
        <f t="shared" si="3"/>
        <v>-6.8266299999999944</v>
      </c>
    </row>
    <row r="81" spans="1:8" ht="34.5">
      <c r="A81" s="11">
        <v>19010200</v>
      </c>
      <c r="B81" s="15" t="s">
        <v>72</v>
      </c>
      <c r="C81" s="16">
        <v>1127.5</v>
      </c>
      <c r="D81" s="16">
        <v>1127.5</v>
      </c>
      <c r="E81" s="16">
        <v>563.75</v>
      </c>
      <c r="F81" s="16">
        <v>448.00054</v>
      </c>
      <c r="G81" s="16">
        <f t="shared" si="2"/>
        <v>79.467945011086471</v>
      </c>
      <c r="H81" s="16">
        <f t="shared" si="3"/>
        <v>-115.74946</v>
      </c>
    </row>
    <row r="82" spans="1:8" ht="69">
      <c r="A82" s="11">
        <v>19010300</v>
      </c>
      <c r="B82" s="15" t="s">
        <v>73</v>
      </c>
      <c r="C82" s="16">
        <v>4389.5</v>
      </c>
      <c r="D82" s="16">
        <v>4389.5</v>
      </c>
      <c r="E82" s="16">
        <v>2196.25</v>
      </c>
      <c r="F82" s="16">
        <v>1885.18732</v>
      </c>
      <c r="G82" s="16">
        <f t="shared" si="2"/>
        <v>85.836645190665905</v>
      </c>
      <c r="H82" s="16">
        <f t="shared" si="3"/>
        <v>-311.06268</v>
      </c>
    </row>
    <row r="83" spans="1:8" ht="17.25">
      <c r="A83" s="12">
        <v>20000000</v>
      </c>
      <c r="B83" s="13" t="s">
        <v>34</v>
      </c>
      <c r="C83" s="14">
        <f>C84+C87</f>
        <v>953</v>
      </c>
      <c r="D83" s="14">
        <f t="shared" ref="D83:F83" si="4">D84+D87</f>
        <v>4000.1667799999996</v>
      </c>
      <c r="E83" s="14">
        <f t="shared" si="4"/>
        <v>3625.7255599999999</v>
      </c>
      <c r="F83" s="14">
        <f t="shared" si="4"/>
        <v>3836.2406199999996</v>
      </c>
      <c r="G83" s="14">
        <f t="shared" si="2"/>
        <v>105.80614987307533</v>
      </c>
      <c r="H83" s="14">
        <f t="shared" si="3"/>
        <v>210.51505999999972</v>
      </c>
    </row>
    <row r="84" spans="1:8" ht="17.25">
      <c r="A84" s="12">
        <v>24000000</v>
      </c>
      <c r="B84" s="13" t="s">
        <v>46</v>
      </c>
      <c r="C84" s="14">
        <v>0</v>
      </c>
      <c r="D84" s="14">
        <v>0</v>
      </c>
      <c r="E84" s="14">
        <v>0</v>
      </c>
      <c r="F84" s="14">
        <v>5.7845000000000004</v>
      </c>
      <c r="G84" s="14">
        <f t="shared" si="2"/>
        <v>0</v>
      </c>
      <c r="H84" s="14">
        <f t="shared" si="3"/>
        <v>5.7845000000000004</v>
      </c>
    </row>
    <row r="85" spans="1:8" ht="17.25">
      <c r="A85" s="12">
        <v>24060000</v>
      </c>
      <c r="B85" s="13" t="s">
        <v>36</v>
      </c>
      <c r="C85" s="14">
        <v>0</v>
      </c>
      <c r="D85" s="14">
        <v>0</v>
      </c>
      <c r="E85" s="14">
        <v>0</v>
      </c>
      <c r="F85" s="14">
        <v>5.7845000000000004</v>
      </c>
      <c r="G85" s="14">
        <f t="shared" si="2"/>
        <v>0</v>
      </c>
      <c r="H85" s="14">
        <f t="shared" si="3"/>
        <v>5.7845000000000004</v>
      </c>
    </row>
    <row r="86" spans="1:8" ht="69">
      <c r="A86" s="11">
        <v>24062100</v>
      </c>
      <c r="B86" s="15" t="s">
        <v>74</v>
      </c>
      <c r="C86" s="16">
        <v>0</v>
      </c>
      <c r="D86" s="16">
        <v>0</v>
      </c>
      <c r="E86" s="16">
        <v>0</v>
      </c>
      <c r="F86" s="16">
        <v>5.7845000000000004</v>
      </c>
      <c r="G86" s="16">
        <f t="shared" si="2"/>
        <v>0</v>
      </c>
      <c r="H86" s="16">
        <f t="shared" si="3"/>
        <v>5.7845000000000004</v>
      </c>
    </row>
    <row r="87" spans="1:8" ht="17.25">
      <c r="A87" s="12">
        <v>25000000</v>
      </c>
      <c r="B87" s="13" t="s">
        <v>75</v>
      </c>
      <c r="C87" s="14">
        <f>C88+C92</f>
        <v>953</v>
      </c>
      <c r="D87" s="14">
        <f t="shared" ref="D87:F87" si="5">D88+D92</f>
        <v>4000.1667799999996</v>
      </c>
      <c r="E87" s="14">
        <f t="shared" si="5"/>
        <v>3625.7255599999999</v>
      </c>
      <c r="F87" s="14">
        <f t="shared" si="5"/>
        <v>3830.4561199999994</v>
      </c>
      <c r="G87" s="14">
        <f t="shared" si="2"/>
        <v>105.64660939202469</v>
      </c>
      <c r="H87" s="14">
        <f t="shared" si="3"/>
        <v>204.73055999999951</v>
      </c>
    </row>
    <row r="88" spans="1:8" ht="51.75">
      <c r="A88" s="12">
        <v>25010000</v>
      </c>
      <c r="B88" s="13" t="s">
        <v>76</v>
      </c>
      <c r="C88" s="14">
        <f>C89+C90+C91</f>
        <v>953</v>
      </c>
      <c r="D88" s="14">
        <f t="shared" ref="D88:F88" si="6">D89+D90+D91</f>
        <v>810.54000000000008</v>
      </c>
      <c r="E88" s="14">
        <f t="shared" si="6"/>
        <v>436.09878000000003</v>
      </c>
      <c r="F88" s="14">
        <f t="shared" si="6"/>
        <v>507.43968000000001</v>
      </c>
      <c r="G88" s="14">
        <f t="shared" si="2"/>
        <v>116.35888548002818</v>
      </c>
      <c r="H88" s="14">
        <f t="shared" si="3"/>
        <v>71.340899999999976</v>
      </c>
    </row>
    <row r="89" spans="1:8" ht="34.5">
      <c r="A89" s="11">
        <v>25010100</v>
      </c>
      <c r="B89" s="15" t="s">
        <v>77</v>
      </c>
      <c r="C89" s="16">
        <v>800</v>
      </c>
      <c r="D89" s="16">
        <v>804.58</v>
      </c>
      <c r="E89" s="16">
        <v>430.13878000000005</v>
      </c>
      <c r="F89" s="16">
        <v>430.13878000000005</v>
      </c>
      <c r="G89" s="16">
        <f t="shared" si="2"/>
        <v>100</v>
      </c>
      <c r="H89" s="16">
        <f t="shared" si="3"/>
        <v>0</v>
      </c>
    </row>
    <row r="90" spans="1:8" ht="69">
      <c r="A90" s="11">
        <v>25010300</v>
      </c>
      <c r="B90" s="15" t="s">
        <v>78</v>
      </c>
      <c r="C90" s="16">
        <v>153</v>
      </c>
      <c r="D90" s="16">
        <v>0</v>
      </c>
      <c r="E90" s="16">
        <v>0</v>
      </c>
      <c r="F90" s="16">
        <v>71.340899999999991</v>
      </c>
      <c r="G90" s="16">
        <f t="shared" si="2"/>
        <v>0</v>
      </c>
      <c r="H90" s="16">
        <f t="shared" si="3"/>
        <v>71.340899999999991</v>
      </c>
    </row>
    <row r="91" spans="1:8" ht="51.75">
      <c r="A91" s="11">
        <v>25010400</v>
      </c>
      <c r="B91" s="15" t="s">
        <v>79</v>
      </c>
      <c r="C91" s="16">
        <v>0</v>
      </c>
      <c r="D91" s="16">
        <v>5.96</v>
      </c>
      <c r="E91" s="16">
        <v>5.96</v>
      </c>
      <c r="F91" s="16">
        <v>5.96</v>
      </c>
      <c r="G91" s="16">
        <f t="shared" si="2"/>
        <v>100</v>
      </c>
      <c r="H91" s="16">
        <f t="shared" si="3"/>
        <v>0</v>
      </c>
    </row>
    <row r="92" spans="1:8" ht="34.5">
      <c r="A92" s="12">
        <v>25020000</v>
      </c>
      <c r="B92" s="13" t="s">
        <v>80</v>
      </c>
      <c r="C92" s="14">
        <f>C93+C94</f>
        <v>0</v>
      </c>
      <c r="D92" s="14">
        <f t="shared" ref="D92:F92" si="7">D93+D94</f>
        <v>3189.6267799999996</v>
      </c>
      <c r="E92" s="14">
        <f t="shared" si="7"/>
        <v>3189.6267799999996</v>
      </c>
      <c r="F92" s="14">
        <f t="shared" si="7"/>
        <v>3323.0164399999994</v>
      </c>
      <c r="G92" s="14">
        <f t="shared" si="2"/>
        <v>104.18198332282624</v>
      </c>
      <c r="H92" s="14">
        <f t="shared" si="3"/>
        <v>133.38965999999982</v>
      </c>
    </row>
    <row r="93" spans="1:8" ht="30" customHeight="1">
      <c r="A93" s="11">
        <v>25020100</v>
      </c>
      <c r="B93" s="15" t="s">
        <v>81</v>
      </c>
      <c r="C93" s="16">
        <v>0</v>
      </c>
      <c r="D93" s="16">
        <v>3124.6267799999996</v>
      </c>
      <c r="E93" s="16">
        <v>3124.6267799999996</v>
      </c>
      <c r="F93" s="16">
        <v>3124.6267799999996</v>
      </c>
      <c r="G93" s="16">
        <f t="shared" si="2"/>
        <v>100</v>
      </c>
      <c r="H93" s="16">
        <f t="shared" si="3"/>
        <v>0</v>
      </c>
    </row>
    <row r="94" spans="1:8" ht="120.75">
      <c r="A94" s="11">
        <v>25020200</v>
      </c>
      <c r="B94" s="15" t="s">
        <v>82</v>
      </c>
      <c r="C94" s="16">
        <v>0</v>
      </c>
      <c r="D94" s="16">
        <v>65</v>
      </c>
      <c r="E94" s="16">
        <v>65</v>
      </c>
      <c r="F94" s="16">
        <v>198.38965999999999</v>
      </c>
      <c r="G94" s="16">
        <f t="shared" si="2"/>
        <v>305.21486153846149</v>
      </c>
      <c r="H94" s="16">
        <f t="shared" si="3"/>
        <v>133.38965999999999</v>
      </c>
    </row>
    <row r="95" spans="1:8" ht="17.25">
      <c r="A95" s="12">
        <v>40000000</v>
      </c>
      <c r="B95" s="13" t="s">
        <v>48</v>
      </c>
      <c r="C95" s="14">
        <v>0</v>
      </c>
      <c r="D95" s="14">
        <v>369.827</v>
      </c>
      <c r="E95" s="14">
        <v>369.827</v>
      </c>
      <c r="F95" s="14">
        <v>47</v>
      </c>
      <c r="G95" s="14">
        <f t="shared" si="2"/>
        <v>12.708644852863637</v>
      </c>
      <c r="H95" s="14">
        <f t="shared" si="3"/>
        <v>-322.827</v>
      </c>
    </row>
    <row r="96" spans="1:8" ht="17.25">
      <c r="A96" s="12">
        <v>41000000</v>
      </c>
      <c r="B96" s="13" t="s">
        <v>49</v>
      </c>
      <c r="C96" s="14">
        <v>0</v>
      </c>
      <c r="D96" s="14">
        <v>369.827</v>
      </c>
      <c r="E96" s="14">
        <v>369.827</v>
      </c>
      <c r="F96" s="14">
        <v>47</v>
      </c>
      <c r="G96" s="14">
        <f t="shared" si="2"/>
        <v>12.708644852863637</v>
      </c>
      <c r="H96" s="14">
        <f t="shared" si="3"/>
        <v>-322.827</v>
      </c>
    </row>
    <row r="97" spans="1:8" ht="34.5">
      <c r="A97" s="12">
        <v>41050000</v>
      </c>
      <c r="B97" s="13" t="s">
        <v>56</v>
      </c>
      <c r="C97" s="14">
        <v>0</v>
      </c>
      <c r="D97" s="14">
        <v>369.827</v>
      </c>
      <c r="E97" s="14">
        <v>369.827</v>
      </c>
      <c r="F97" s="14">
        <v>47</v>
      </c>
      <c r="G97" s="14">
        <f t="shared" si="2"/>
        <v>12.708644852863637</v>
      </c>
      <c r="H97" s="14">
        <f t="shared" si="3"/>
        <v>-322.827</v>
      </c>
    </row>
    <row r="98" spans="1:8" ht="17.25">
      <c r="A98" s="11">
        <v>41053900</v>
      </c>
      <c r="B98" s="15" t="s">
        <v>57</v>
      </c>
      <c r="C98" s="16">
        <v>0</v>
      </c>
      <c r="D98" s="16">
        <v>369.827</v>
      </c>
      <c r="E98" s="16">
        <v>369.827</v>
      </c>
      <c r="F98" s="16">
        <v>47</v>
      </c>
      <c r="G98" s="16">
        <f t="shared" si="2"/>
        <v>12.708644852863637</v>
      </c>
      <c r="H98" s="16">
        <f t="shared" si="3"/>
        <v>-322.827</v>
      </c>
    </row>
    <row r="99" spans="1:8" ht="47.25" customHeight="1">
      <c r="A99" s="34" t="s">
        <v>83</v>
      </c>
      <c r="B99" s="34"/>
      <c r="C99" s="17">
        <f>C77+C83</f>
        <v>6553</v>
      </c>
      <c r="D99" s="17">
        <f>D77+D83</f>
        <v>9600.1667799999996</v>
      </c>
      <c r="E99" s="17">
        <f t="shared" ref="E99:F99" si="8">E77+E83</f>
        <v>6425.7255599999999</v>
      </c>
      <c r="F99" s="17">
        <f t="shared" si="8"/>
        <v>6202.6018499999991</v>
      </c>
      <c r="G99" s="17">
        <f t="shared" si="2"/>
        <v>96.527649556200458</v>
      </c>
      <c r="H99" s="17">
        <f t="shared" si="3"/>
        <v>-223.12371000000076</v>
      </c>
    </row>
    <row r="100" spans="1:8" ht="32.25" customHeight="1">
      <c r="A100" s="34" t="s">
        <v>84</v>
      </c>
      <c r="B100" s="34"/>
      <c r="C100" s="17">
        <f>C99+C95</f>
        <v>6553</v>
      </c>
      <c r="D100" s="17">
        <f t="shared" ref="D100:F100" si="9">D99+D95</f>
        <v>9969.9937799999989</v>
      </c>
      <c r="E100" s="17">
        <f t="shared" si="9"/>
        <v>6795.5525600000001</v>
      </c>
      <c r="F100" s="17">
        <f t="shared" si="9"/>
        <v>6249.6018499999991</v>
      </c>
      <c r="G100" s="17">
        <f t="shared" si="2"/>
        <v>91.966058607013395</v>
      </c>
      <c r="H100" s="17">
        <f t="shared" si="3"/>
        <v>-545.95071000000098</v>
      </c>
    </row>
    <row r="101" spans="1:8" ht="17.25">
      <c r="A101" s="34" t="s">
        <v>85</v>
      </c>
      <c r="B101" s="34"/>
      <c r="C101" s="18">
        <f>C100+C75</f>
        <v>159478.25099999999</v>
      </c>
      <c r="D101" s="18">
        <f t="shared" ref="D101:F101" si="10">D100+D75</f>
        <v>165061.52877999999</v>
      </c>
      <c r="E101" s="18">
        <f t="shared" si="10"/>
        <v>85513.316559999992</v>
      </c>
      <c r="F101" s="18">
        <f t="shared" si="10"/>
        <v>88564.819109999982</v>
      </c>
      <c r="G101" s="18">
        <f>F101/E101*100</f>
        <v>103.56845304656019</v>
      </c>
      <c r="H101" s="18">
        <f>F101-E101</f>
        <v>3051.5025499999902</v>
      </c>
    </row>
    <row r="103" spans="1:8" ht="18.75">
      <c r="A103" s="1"/>
      <c r="B103" s="1"/>
      <c r="C103" s="1"/>
      <c r="D103" s="1"/>
      <c r="E103" s="1"/>
      <c r="F103" s="1"/>
      <c r="G103" s="1"/>
    </row>
    <row r="106" spans="1:8" ht="18.75">
      <c r="A106" s="1"/>
      <c r="B106" s="1"/>
      <c r="C106" s="1"/>
      <c r="D106" s="1"/>
      <c r="E106" s="1"/>
      <c r="F106" s="1"/>
      <c r="G106" s="1"/>
    </row>
  </sheetData>
  <mergeCells count="11">
    <mergeCell ref="A5:H5"/>
    <mergeCell ref="A6:H6"/>
    <mergeCell ref="A7:H7"/>
    <mergeCell ref="B8:I8"/>
    <mergeCell ref="A74:B74"/>
    <mergeCell ref="A11:H11"/>
    <mergeCell ref="A76:H76"/>
    <mergeCell ref="A99:B99"/>
    <mergeCell ref="A100:B100"/>
    <mergeCell ref="A101:B101"/>
    <mergeCell ref="A75:B75"/>
  </mergeCells>
  <pageMargins left="0.7" right="0.7" top="0.75" bottom="0.75" header="0.3" footer="0.3"/>
  <pageSetup paperSize="9" scale="55" orientation="portrait" verticalDpi="0" r:id="rId1"/>
  <rowBreaks count="2" manualBreakCount="2">
    <brk id="71" max="7" man="1"/>
    <brk id="1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HP_2</dc:creator>
  <cp:lastModifiedBy>Lilya</cp:lastModifiedBy>
  <cp:lastPrinted>2021-07-06T12:47:22Z</cp:lastPrinted>
  <dcterms:created xsi:type="dcterms:W3CDTF">2021-07-02T10:22:18Z</dcterms:created>
  <dcterms:modified xsi:type="dcterms:W3CDTF">2021-11-10T11:12:21Z</dcterms:modified>
</cp:coreProperties>
</file>